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H:\Conflict Minerals\"/>
    </mc:Choice>
  </mc:AlternateContent>
  <xr:revisionPtr revIDLastSave="0" documentId="13_ncr:1_{F5CAAEFA-4C15-418E-AE67-EF1F1CD1827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25820" windowHeight="139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98" i="5" l="1"/>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X414" i="5" s="1"/>
  <c r="V415" i="5"/>
  <c r="E415" i="5"/>
  <c r="V416" i="5"/>
  <c r="E416" i="5"/>
  <c r="X416" i="5" s="1"/>
  <c r="V417" i="5"/>
  <c r="E417" i="5"/>
  <c r="X417" i="5" s="1"/>
  <c r="V418" i="5"/>
  <c r="E418" i="5"/>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V459" i="5"/>
  <c r="E459" i="5"/>
  <c r="V460" i="5"/>
  <c r="E460" i="5"/>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V475" i="5"/>
  <c r="E475" i="5"/>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V488" i="5"/>
  <c r="E488" i="5"/>
  <c r="X488" i="5" s="1"/>
  <c r="V489" i="5"/>
  <c r="E489" i="5"/>
  <c r="X489" i="5" s="1"/>
  <c r="V490" i="5"/>
  <c r="E490" i="5"/>
  <c r="V491" i="5"/>
  <c r="E491" i="5"/>
  <c r="X491" i="5" s="1"/>
  <c r="V492" i="5"/>
  <c r="E492" i="5"/>
  <c r="X492" i="5" s="1"/>
  <c r="V493" i="5"/>
  <c r="E493" i="5"/>
  <c r="X493" i="5" s="1"/>
  <c r="V494" i="5"/>
  <c r="E494" i="5"/>
  <c r="X494" i="5" s="1"/>
  <c r="V495" i="5"/>
  <c r="E495" i="5"/>
  <c r="X495" i="5" s="1"/>
  <c r="V496" i="5"/>
  <c r="E496" i="5"/>
  <c r="X496" i="5" s="1"/>
  <c r="V497" i="5"/>
  <c r="E497" i="5"/>
  <c r="X497" i="5" s="1"/>
  <c r="V498" i="5"/>
  <c r="E498" i="5"/>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V508" i="5"/>
  <c r="E508" i="5"/>
  <c r="X508" i="5" s="1"/>
  <c r="V509" i="5"/>
  <c r="E509" i="5"/>
  <c r="X509" i="5" s="1"/>
  <c r="V510" i="5"/>
  <c r="E510" i="5"/>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V523" i="5"/>
  <c r="E523" i="5"/>
  <c r="X523" i="5" s="1"/>
  <c r="V524" i="5"/>
  <c r="E524" i="5"/>
  <c r="V525" i="5"/>
  <c r="E525" i="5"/>
  <c r="X525" i="5" s="1"/>
  <c r="V526" i="5"/>
  <c r="E526" i="5"/>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V551" i="5"/>
  <c r="E551" i="5"/>
  <c r="X551" i="5" s="1"/>
  <c r="V552" i="5"/>
  <c r="E552" i="5"/>
  <c r="X552" i="5" s="1"/>
  <c r="V553" i="5"/>
  <c r="E553" i="5"/>
  <c r="X553" i="5" s="1"/>
  <c r="V554" i="5"/>
  <c r="E554" i="5"/>
  <c r="V555" i="5"/>
  <c r="E555" i="5"/>
  <c r="X555" i="5" s="1"/>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V567" i="5"/>
  <c r="E567" i="5"/>
  <c r="V568" i="5"/>
  <c r="E568" i="5"/>
  <c r="X568" i="5" s="1"/>
  <c r="V569" i="5"/>
  <c r="E569" i="5"/>
  <c r="X569" i="5" s="1"/>
  <c r="V570" i="5"/>
  <c r="E570" i="5"/>
  <c r="V571" i="5"/>
  <c r="E571" i="5"/>
  <c r="V572" i="5"/>
  <c r="E572" i="5"/>
  <c r="X572" i="5" s="1"/>
  <c r="V573" i="5"/>
  <c r="E573" i="5"/>
  <c r="X573" i="5" s="1"/>
  <c r="V574" i="5"/>
  <c r="E574" i="5"/>
  <c r="X574" i="5" s="1"/>
  <c r="V575" i="5"/>
  <c r="E575" i="5"/>
  <c r="V576" i="5"/>
  <c r="E576" i="5"/>
  <c r="V577" i="5"/>
  <c r="E577" i="5"/>
  <c r="X577" i="5" s="1"/>
  <c r="V578" i="5"/>
  <c r="E578" i="5"/>
  <c r="X578" i="5" s="1"/>
  <c r="V579" i="5"/>
  <c r="E579" i="5"/>
  <c r="V580" i="5"/>
  <c r="E580" i="5"/>
  <c r="X580" i="5" s="1"/>
  <c r="V581" i="5"/>
  <c r="E581" i="5"/>
  <c r="X581" i="5" s="1"/>
  <c r="V582" i="5"/>
  <c r="E582" i="5"/>
  <c r="V583" i="5"/>
  <c r="E583" i="5"/>
  <c r="V584" i="5"/>
  <c r="E584" i="5"/>
  <c r="X584" i="5" s="1"/>
  <c r="V585" i="5"/>
  <c r="E585" i="5"/>
  <c r="X585" i="5" s="1"/>
  <c r="V586" i="5"/>
  <c r="E586" i="5"/>
  <c r="X586" i="5" s="1"/>
  <c r="V587" i="5"/>
  <c r="E587" i="5"/>
  <c r="V588" i="5"/>
  <c r="E588" i="5"/>
  <c r="V589" i="5"/>
  <c r="E589" i="5"/>
  <c r="X589" i="5" s="1"/>
  <c r="V590" i="5"/>
  <c r="E590" i="5"/>
  <c r="X590" i="5" s="1"/>
  <c r="V591" i="5"/>
  <c r="E591" i="5"/>
  <c r="X591" i="5" s="1"/>
  <c r="V592" i="5"/>
  <c r="E592" i="5"/>
  <c r="X592" i="5" s="1"/>
  <c r="V593" i="5"/>
  <c r="E593" i="5"/>
  <c r="X593" i="5" s="1"/>
  <c r="V594" i="5"/>
  <c r="E594" i="5"/>
  <c r="V595" i="5"/>
  <c r="E595" i="5"/>
  <c r="V596" i="5"/>
  <c r="E596" i="5"/>
  <c r="V597" i="5"/>
  <c r="E597" i="5"/>
  <c r="X597" i="5" s="1"/>
  <c r="V598" i="5"/>
  <c r="E598" i="5"/>
  <c r="X598" i="5" s="1"/>
  <c r="V599" i="5"/>
  <c r="E599" i="5"/>
  <c r="V600" i="5"/>
  <c r="E600" i="5"/>
  <c r="V601" i="5"/>
  <c r="E601" i="5"/>
  <c r="X601" i="5" s="1"/>
  <c r="V602" i="5"/>
  <c r="E602" i="5"/>
  <c r="V603" i="5"/>
  <c r="E603" i="5"/>
  <c r="X603" i="5" s="1"/>
  <c r="V604" i="5"/>
  <c r="E604" i="5"/>
  <c r="X604" i="5" s="1"/>
  <c r="V605" i="5"/>
  <c r="E605" i="5"/>
  <c r="X605" i="5" s="1"/>
  <c r="V606" i="5"/>
  <c r="E606" i="5"/>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V644" i="5"/>
  <c r="E644" i="5"/>
  <c r="V645" i="5"/>
  <c r="E645" i="5"/>
  <c r="X645" i="5" s="1"/>
  <c r="V646" i="5"/>
  <c r="E646" i="5"/>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V663" i="5"/>
  <c r="E663" i="5"/>
  <c r="V664" i="5"/>
  <c r="E664" i="5"/>
  <c r="V665" i="5"/>
  <c r="E665" i="5"/>
  <c r="X665" i="5" s="1"/>
  <c r="V666" i="5"/>
  <c r="E666" i="5"/>
  <c r="V667" i="5"/>
  <c r="E667" i="5"/>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V680" i="5"/>
  <c r="E680" i="5"/>
  <c r="V681" i="5"/>
  <c r="E681" i="5"/>
  <c r="X681" i="5" s="1"/>
  <c r="V682" i="5"/>
  <c r="E682" i="5"/>
  <c r="V683" i="5"/>
  <c r="E683" i="5"/>
  <c r="X683" i="5" s="1"/>
  <c r="V684" i="5"/>
  <c r="E684" i="5"/>
  <c r="V685" i="5"/>
  <c r="E685" i="5"/>
  <c r="X685" i="5" s="1"/>
  <c r="V686" i="5"/>
  <c r="E686" i="5"/>
  <c r="V687" i="5"/>
  <c r="E687" i="5"/>
  <c r="X687" i="5" s="1"/>
  <c r="V688" i="5"/>
  <c r="E688" i="5"/>
  <c r="X688" i="5" s="1"/>
  <c r="V689" i="5"/>
  <c r="E689" i="5"/>
  <c r="X689" i="5" s="1"/>
  <c r="V690" i="5"/>
  <c r="E690" i="5"/>
  <c r="V691" i="5"/>
  <c r="E691" i="5"/>
  <c r="V692" i="5"/>
  <c r="E692" i="5"/>
  <c r="X692" i="5" s="1"/>
  <c r="V693" i="5"/>
  <c r="E693" i="5"/>
  <c r="X693" i="5" s="1"/>
  <c r="V694" i="5"/>
  <c r="E694" i="5"/>
  <c r="X694" i="5" s="1"/>
  <c r="V695" i="5"/>
  <c r="E695" i="5"/>
  <c r="X695" i="5" s="1"/>
  <c r="V696" i="5"/>
  <c r="E696" i="5"/>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V724" i="5"/>
  <c r="E724" i="5"/>
  <c r="X724" i="5" s="1"/>
  <c r="V725" i="5"/>
  <c r="E725" i="5"/>
  <c r="X725" i="5" s="1"/>
  <c r="V726" i="5"/>
  <c r="E726" i="5"/>
  <c r="V727" i="5"/>
  <c r="E727" i="5"/>
  <c r="V728" i="5"/>
  <c r="E728" i="5"/>
  <c r="X728" i="5" s="1"/>
  <c r="V729" i="5"/>
  <c r="E729" i="5"/>
  <c r="X729" i="5" s="1"/>
  <c r="V730" i="5"/>
  <c r="E730" i="5"/>
  <c r="V731" i="5"/>
  <c r="E731" i="5"/>
  <c r="X731" i="5" s="1"/>
  <c r="V732" i="5"/>
  <c r="E732" i="5"/>
  <c r="X732" i="5" s="1"/>
  <c r="V733" i="5"/>
  <c r="E733" i="5"/>
  <c r="X733" i="5" s="1"/>
  <c r="V734" i="5"/>
  <c r="E734" i="5"/>
  <c r="X734" i="5" s="1"/>
  <c r="V735" i="5"/>
  <c r="E735" i="5"/>
  <c r="V736" i="5"/>
  <c r="E736" i="5"/>
  <c r="X736" i="5" s="1"/>
  <c r="V737" i="5"/>
  <c r="E737" i="5"/>
  <c r="X737" i="5" s="1"/>
  <c r="V738" i="5"/>
  <c r="E738" i="5"/>
  <c r="X738" i="5" s="1"/>
  <c r="V739" i="5"/>
  <c r="E739" i="5"/>
  <c r="X739" i="5" s="1"/>
  <c r="V740" i="5"/>
  <c r="E740" i="5"/>
  <c r="X740" i="5" s="1"/>
  <c r="V741" i="5"/>
  <c r="E741" i="5"/>
  <c r="X741" i="5" s="1"/>
  <c r="V742" i="5"/>
  <c r="E742" i="5"/>
  <c r="X742" i="5" s="1"/>
  <c r="V743" i="5"/>
  <c r="E743" i="5"/>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V809" i="5"/>
  <c r="E809" i="5"/>
  <c r="X809" i="5" s="1"/>
  <c r="V810" i="5"/>
  <c r="E810" i="5"/>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V827" i="5"/>
  <c r="E827" i="5"/>
  <c r="V828" i="5"/>
  <c r="E828" i="5"/>
  <c r="X828" i="5" s="1"/>
  <c r="V829" i="5"/>
  <c r="E829" i="5"/>
  <c r="X829" i="5" s="1"/>
  <c r="V830" i="5"/>
  <c r="E830" i="5"/>
  <c r="X830" i="5" s="1"/>
  <c r="V831" i="5"/>
  <c r="E831" i="5"/>
  <c r="X831" i="5" s="1"/>
  <c r="V832" i="5"/>
  <c r="E832" i="5"/>
  <c r="X832" i="5" s="1"/>
  <c r="V833" i="5"/>
  <c r="E833" i="5"/>
  <c r="X833" i="5" s="1"/>
  <c r="V834" i="5"/>
  <c r="E834" i="5"/>
  <c r="V835" i="5"/>
  <c r="E835" i="5"/>
  <c r="V836" i="5"/>
  <c r="E836" i="5"/>
  <c r="X836" i="5" s="1"/>
  <c r="V837" i="5"/>
  <c r="E837" i="5"/>
  <c r="X837" i="5" s="1"/>
  <c r="V838" i="5"/>
  <c r="E838" i="5"/>
  <c r="V839" i="5"/>
  <c r="E839" i="5"/>
  <c r="V840" i="5"/>
  <c r="E840" i="5"/>
  <c r="X840" i="5" s="1"/>
  <c r="V841" i="5"/>
  <c r="E841" i="5"/>
  <c r="X841" i="5" s="1"/>
  <c r="V842" i="5"/>
  <c r="E842" i="5"/>
  <c r="X842" i="5" s="1"/>
  <c r="V843" i="5"/>
  <c r="E843" i="5"/>
  <c r="V844" i="5"/>
  <c r="E844" i="5"/>
  <c r="V845" i="5"/>
  <c r="E845" i="5"/>
  <c r="X845" i="5" s="1"/>
  <c r="V846" i="5"/>
  <c r="E846" i="5"/>
  <c r="X846" i="5" s="1"/>
  <c r="V847" i="5"/>
  <c r="E847" i="5"/>
  <c r="V848" i="5"/>
  <c r="E848" i="5"/>
  <c r="X848" i="5" s="1"/>
  <c r="V849" i="5"/>
  <c r="E849" i="5"/>
  <c r="X849" i="5" s="1"/>
  <c r="V850" i="5"/>
  <c r="E850" i="5"/>
  <c r="X850" i="5" s="1"/>
  <c r="V851" i="5"/>
  <c r="E851" i="5"/>
  <c r="X851" i="5" s="1"/>
  <c r="V852" i="5"/>
  <c r="E852" i="5"/>
  <c r="V853" i="5"/>
  <c r="E853" i="5"/>
  <c r="X853" i="5" s="1"/>
  <c r="V854" i="5"/>
  <c r="E854" i="5"/>
  <c r="X854" i="5" s="1"/>
  <c r="V855" i="5"/>
  <c r="E855" i="5"/>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V868" i="5"/>
  <c r="E868" i="5"/>
  <c r="X868" i="5" s="1"/>
  <c r="V869" i="5"/>
  <c r="E869" i="5"/>
  <c r="X869" i="5" s="1"/>
  <c r="V870" i="5"/>
  <c r="E870" i="5"/>
  <c r="V871" i="5"/>
  <c r="E871" i="5"/>
  <c r="V872" i="5"/>
  <c r="E872" i="5"/>
  <c r="V873" i="5"/>
  <c r="E873" i="5"/>
  <c r="X873" i="5" s="1"/>
  <c r="V874" i="5"/>
  <c r="E874" i="5"/>
  <c r="V875" i="5"/>
  <c r="E875" i="5"/>
  <c r="X875" i="5" s="1"/>
  <c r="V876" i="5"/>
  <c r="E876" i="5"/>
  <c r="X876" i="5" s="1"/>
  <c r="V877" i="5"/>
  <c r="E877" i="5"/>
  <c r="X877" i="5" s="1"/>
  <c r="V878" i="5"/>
  <c r="E878" i="5"/>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V900" i="5"/>
  <c r="E900" i="5"/>
  <c r="V901" i="5"/>
  <c r="E901" i="5"/>
  <c r="X901" i="5" s="1"/>
  <c r="V902" i="5"/>
  <c r="E902" i="5"/>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V947" i="5"/>
  <c r="E947" i="5"/>
  <c r="X947" i="5" s="1"/>
  <c r="V948" i="5"/>
  <c r="E948" i="5"/>
  <c r="X948" i="5" s="1"/>
  <c r="V949" i="5"/>
  <c r="E949" i="5"/>
  <c r="X949" i="5" s="1"/>
  <c r="V950" i="5"/>
  <c r="E950" i="5"/>
  <c r="V951" i="5"/>
  <c r="E951" i="5"/>
  <c r="V952" i="5"/>
  <c r="E952" i="5"/>
  <c r="V953" i="5"/>
  <c r="E953" i="5"/>
  <c r="X953" i="5" s="1"/>
  <c r="V954" i="5"/>
  <c r="E954" i="5"/>
  <c r="X954" i="5" s="1"/>
  <c r="V955" i="5"/>
  <c r="E955" i="5"/>
  <c r="V956" i="5"/>
  <c r="E956" i="5"/>
  <c r="V957" i="5"/>
  <c r="E957" i="5"/>
  <c r="X957" i="5" s="1"/>
  <c r="V958" i="5"/>
  <c r="E958" i="5"/>
  <c r="X958" i="5" s="1"/>
  <c r="V959" i="5"/>
  <c r="E959" i="5"/>
  <c r="X959" i="5" s="1"/>
  <c r="V960" i="5"/>
  <c r="E960" i="5"/>
  <c r="X960" i="5" s="1"/>
  <c r="V961" i="5"/>
  <c r="E961" i="5"/>
  <c r="X961" i="5" s="1"/>
  <c r="V962" i="5"/>
  <c r="E962" i="5"/>
  <c r="X962" i="5" s="1"/>
  <c r="V963" i="5"/>
  <c r="E963" i="5"/>
  <c r="V964" i="5"/>
  <c r="E964" i="5"/>
  <c r="V965" i="5"/>
  <c r="E965" i="5"/>
  <c r="X965" i="5" s="1"/>
  <c r="V966" i="5"/>
  <c r="E966" i="5"/>
  <c r="X966" i="5" s="1"/>
  <c r="V967" i="5"/>
  <c r="E967" i="5"/>
  <c r="V968" i="5"/>
  <c r="E968" i="5"/>
  <c r="X968" i="5" s="1"/>
  <c r="V969" i="5"/>
  <c r="E969" i="5"/>
  <c r="X969" i="5" s="1"/>
  <c r="V970" i="5"/>
  <c r="E970" i="5"/>
  <c r="X970" i="5" s="1"/>
  <c r="V971" i="5"/>
  <c r="E971" i="5"/>
  <c r="V972" i="5"/>
  <c r="E972" i="5"/>
  <c r="V973" i="5"/>
  <c r="E973" i="5"/>
  <c r="X973" i="5" s="1"/>
  <c r="V974" i="5"/>
  <c r="E974" i="5"/>
  <c r="X974" i="5" s="1"/>
  <c r="V975" i="5"/>
  <c r="E975" i="5"/>
  <c r="V976" i="5"/>
  <c r="E976" i="5"/>
  <c r="X976" i="5" s="1"/>
  <c r="V977" i="5"/>
  <c r="E977" i="5"/>
  <c r="X977" i="5" s="1"/>
  <c r="V978" i="5"/>
  <c r="E978" i="5"/>
  <c r="X978" i="5" s="1"/>
  <c r="V979" i="5"/>
  <c r="E979" i="5"/>
  <c r="V980" i="5"/>
  <c r="E980" i="5"/>
  <c r="V981" i="5"/>
  <c r="E981" i="5"/>
  <c r="X981" i="5" s="1"/>
  <c r="V982" i="5"/>
  <c r="E982" i="5"/>
  <c r="X982" i="5" s="1"/>
  <c r="V983" i="5"/>
  <c r="E983" i="5"/>
  <c r="V984" i="5"/>
  <c r="E984" i="5"/>
  <c r="X984" i="5" s="1"/>
  <c r="V985" i="5"/>
  <c r="E985" i="5"/>
  <c r="X985" i="5" s="1"/>
  <c r="V986" i="5"/>
  <c r="E986" i="5"/>
  <c r="X986" i="5" s="1"/>
  <c r="V987" i="5"/>
  <c r="E987" i="5"/>
  <c r="V988" i="5"/>
  <c r="E988" i="5"/>
  <c r="V989" i="5"/>
  <c r="E989" i="5"/>
  <c r="X989" i="5" s="1"/>
  <c r="V990" i="5"/>
  <c r="E990" i="5"/>
  <c r="X990" i="5" s="1"/>
  <c r="V991" i="5"/>
  <c r="E991" i="5"/>
  <c r="X991" i="5" s="1"/>
  <c r="V992" i="5"/>
  <c r="E992" i="5"/>
  <c r="X992" i="5" s="1"/>
  <c r="V993" i="5"/>
  <c r="E993" i="5"/>
  <c r="X993" i="5" s="1"/>
  <c r="V994" i="5"/>
  <c r="E994" i="5"/>
  <c r="X994" i="5" s="1"/>
  <c r="V995" i="5"/>
  <c r="E995" i="5"/>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V1005" i="5"/>
  <c r="E1005" i="5"/>
  <c r="X1005" i="5" s="1"/>
  <c r="V1006" i="5"/>
  <c r="E1006" i="5"/>
  <c r="X1006" i="5" s="1"/>
  <c r="V1007" i="5"/>
  <c r="E1007" i="5"/>
  <c r="V1008" i="5"/>
  <c r="E1008" i="5"/>
  <c r="X1008" i="5" s="1"/>
  <c r="V1009" i="5"/>
  <c r="E1009" i="5"/>
  <c r="X1009" i="5" s="1"/>
  <c r="V1010" i="5"/>
  <c r="E1010" i="5"/>
  <c r="X1010" i="5" s="1"/>
  <c r="V1011" i="5"/>
  <c r="E1011" i="5"/>
  <c r="V1012" i="5"/>
  <c r="E1012" i="5"/>
  <c r="V1013" i="5"/>
  <c r="E1013" i="5"/>
  <c r="X1013" i="5" s="1"/>
  <c r="V1014" i="5"/>
  <c r="E1014" i="5"/>
  <c r="X1014" i="5" s="1"/>
  <c r="V1015" i="5"/>
  <c r="E1015" i="5"/>
  <c r="V1016" i="5"/>
  <c r="E1016" i="5"/>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V1032" i="5"/>
  <c r="E1032" i="5"/>
  <c r="V1033" i="5"/>
  <c r="E1033" i="5"/>
  <c r="X1033" i="5" s="1"/>
  <c r="V1034" i="5"/>
  <c r="E1034" i="5"/>
  <c r="V1035" i="5"/>
  <c r="E1035" i="5"/>
  <c r="X1035" i="5" s="1"/>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V1072" i="5"/>
  <c r="E1072" i="5"/>
  <c r="X1072" i="5" s="1"/>
  <c r="V1073" i="5"/>
  <c r="E1073" i="5"/>
  <c r="X1073" i="5" s="1"/>
  <c r="V1074" i="5"/>
  <c r="E1074" i="5"/>
  <c r="X1074" i="5" s="1"/>
  <c r="V1075" i="5"/>
  <c r="E1075" i="5"/>
  <c r="V1076" i="5"/>
  <c r="E1076" i="5"/>
  <c r="X1076" i="5" s="1"/>
  <c r="V1077" i="5"/>
  <c r="E1077" i="5"/>
  <c r="X1077" i="5" s="1"/>
  <c r="V1078" i="5"/>
  <c r="E1078" i="5"/>
  <c r="V1079" i="5"/>
  <c r="E1079" i="5"/>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V1088" i="5"/>
  <c r="E1088" i="5"/>
  <c r="V1089" i="5"/>
  <c r="E1089" i="5"/>
  <c r="X1089" i="5" s="1"/>
  <c r="V1090" i="5"/>
  <c r="E1090" i="5"/>
  <c r="X1090" i="5" s="1"/>
  <c r="V1091" i="5"/>
  <c r="E1091" i="5"/>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V1109" i="5"/>
  <c r="E1109" i="5"/>
  <c r="X1109" i="5" s="1"/>
  <c r="V1110" i="5"/>
  <c r="E1110" i="5"/>
  <c r="X1110" i="5" s="1"/>
  <c r="V1111" i="5"/>
  <c r="E1111" i="5"/>
  <c r="V1112" i="5"/>
  <c r="E1112" i="5"/>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V1121" i="5"/>
  <c r="E1121" i="5"/>
  <c r="X1121" i="5" s="1"/>
  <c r="V1122" i="5"/>
  <c r="E1122" i="5"/>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X1133" i="5" s="1"/>
  <c r="V1134" i="5"/>
  <c r="E1134" i="5"/>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V1197" i="5"/>
  <c r="E1197" i="5"/>
  <c r="X1197" i="5" s="1"/>
  <c r="V1198" i="5"/>
  <c r="E1198" i="5"/>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V1227" i="5"/>
  <c r="E1227" i="5"/>
  <c r="X1227" i="5" s="1"/>
  <c r="V1228" i="5"/>
  <c r="E1228" i="5"/>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V1247" i="5"/>
  <c r="E1247" i="5"/>
  <c r="V1248" i="5"/>
  <c r="E1248" i="5"/>
  <c r="X1248" i="5" s="1"/>
  <c r="V1249" i="5"/>
  <c r="E1249" i="5"/>
  <c r="X1249" i="5" s="1"/>
  <c r="V1250" i="5"/>
  <c r="E1250" i="5"/>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V1287" i="5"/>
  <c r="E1287" i="5"/>
  <c r="V1288" i="5"/>
  <c r="E1288" i="5"/>
  <c r="X1288" i="5" s="1"/>
  <c r="V1289" i="5"/>
  <c r="E1289" i="5"/>
  <c r="X1289" i="5" s="1"/>
  <c r="V1290" i="5"/>
  <c r="E1290" i="5"/>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X1340" i="5" s="1"/>
  <c r="V1341" i="5"/>
  <c r="E1341" i="5"/>
  <c r="X1341" i="5" s="1"/>
  <c r="V1342" i="5"/>
  <c r="E1342" i="5"/>
  <c r="X1342" i="5" s="1"/>
  <c r="V1343" i="5"/>
  <c r="E1343" i="5"/>
  <c r="V1344" i="5"/>
  <c r="E1344" i="5"/>
  <c r="X1344" i="5" s="1"/>
  <c r="V1345" i="5"/>
  <c r="E1345" i="5"/>
  <c r="X1345" i="5" s="1"/>
  <c r="V1346" i="5"/>
  <c r="E1346" i="5"/>
  <c r="V1347" i="5"/>
  <c r="E1347" i="5"/>
  <c r="V1348" i="5"/>
  <c r="E1348" i="5"/>
  <c r="V1349" i="5"/>
  <c r="E1349" i="5"/>
  <c r="X1349" i="5" s="1"/>
  <c r="V1350" i="5"/>
  <c r="E1350" i="5"/>
  <c r="V1351" i="5"/>
  <c r="E1351" i="5"/>
  <c r="V1352" i="5"/>
  <c r="E1352" i="5"/>
  <c r="X1352" i="5" s="1"/>
  <c r="V1353" i="5"/>
  <c r="E1353" i="5"/>
  <c r="X1353" i="5" s="1"/>
  <c r="V1354" i="5"/>
  <c r="E1354" i="5"/>
  <c r="X1354" i="5" s="1"/>
  <c r="V1355" i="5"/>
  <c r="E1355" i="5"/>
  <c r="V1356" i="5"/>
  <c r="E1356" i="5"/>
  <c r="X1356" i="5" s="1"/>
  <c r="V1357" i="5"/>
  <c r="E1357" i="5"/>
  <c r="X1357" i="5" s="1"/>
  <c r="V1358" i="5"/>
  <c r="E1358" i="5"/>
  <c r="V1359" i="5"/>
  <c r="E1359" i="5"/>
  <c r="V1360" i="5"/>
  <c r="E1360" i="5"/>
  <c r="V1361" i="5"/>
  <c r="E1361" i="5"/>
  <c r="X1361" i="5" s="1"/>
  <c r="V1362" i="5"/>
  <c r="E1362" i="5"/>
  <c r="X1362" i="5" s="1"/>
  <c r="V1363" i="5"/>
  <c r="E1363" i="5"/>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V1372" i="5"/>
  <c r="E1372" i="5"/>
  <c r="X1372" i="5" s="1"/>
  <c r="V1373" i="5"/>
  <c r="E1373" i="5"/>
  <c r="X1373" i="5" s="1"/>
  <c r="V1374" i="5"/>
  <c r="E1374" i="5"/>
  <c r="V1375" i="5"/>
  <c r="E1375" i="5"/>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V1532" i="5"/>
  <c r="E1532" i="5"/>
  <c r="V1533" i="5"/>
  <c r="E1533" i="5"/>
  <c r="X1533" i="5" s="1"/>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V1551" i="5"/>
  <c r="E1551" i="5"/>
  <c r="X1551" i="5" s="1"/>
  <c r="V1552" i="5"/>
  <c r="E1552" i="5"/>
  <c r="V1553" i="5"/>
  <c r="E1553" i="5"/>
  <c r="X1553" i="5" s="1"/>
  <c r="V1554" i="5"/>
  <c r="E1554" i="5"/>
  <c r="V1555" i="5"/>
  <c r="E1555" i="5"/>
  <c r="V1556" i="5"/>
  <c r="E1556" i="5"/>
  <c r="V1557" i="5"/>
  <c r="E1557" i="5"/>
  <c r="X1557" i="5" s="1"/>
  <c r="V1558" i="5"/>
  <c r="E1558" i="5"/>
  <c r="V1559" i="5"/>
  <c r="E1559" i="5"/>
  <c r="V1560" i="5"/>
  <c r="E1560" i="5"/>
  <c r="X1560" i="5" s="1"/>
  <c r="V1561" i="5"/>
  <c r="E1561" i="5"/>
  <c r="X1561" i="5" s="1"/>
  <c r="V1562" i="5"/>
  <c r="E1562" i="5"/>
  <c r="V1563" i="5"/>
  <c r="E1563" i="5"/>
  <c r="V1564" i="5"/>
  <c r="E1564" i="5"/>
  <c r="V1565" i="5"/>
  <c r="E1565" i="5"/>
  <c r="X1565" i="5" s="1"/>
  <c r="V1566" i="5"/>
  <c r="E1566" i="5"/>
  <c r="X1566" i="5" s="1"/>
  <c r="V1567" i="5"/>
  <c r="E1567" i="5"/>
  <c r="V1568" i="5"/>
  <c r="E1568" i="5"/>
  <c r="X1568" i="5" s="1"/>
  <c r="V1569" i="5"/>
  <c r="E1569" i="5"/>
  <c r="X1569" i="5" s="1"/>
  <c r="V1570" i="5"/>
  <c r="E1570" i="5"/>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V1581" i="5"/>
  <c r="E1581" i="5"/>
  <c r="X1581" i="5" s="1"/>
  <c r="V1582" i="5"/>
  <c r="E1582" i="5"/>
  <c r="V1583" i="5"/>
  <c r="E1583" i="5"/>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V1599" i="5"/>
  <c r="E1599" i="5"/>
  <c r="X1599" i="5" s="1"/>
  <c r="V1600" i="5"/>
  <c r="E1600" i="5"/>
  <c r="X1600" i="5" s="1"/>
  <c r="V1601" i="5"/>
  <c r="E1601" i="5"/>
  <c r="X1601" i="5" s="1"/>
  <c r="V1602" i="5"/>
  <c r="E1602" i="5"/>
  <c r="X1602" i="5" s="1"/>
  <c r="V1603" i="5"/>
  <c r="E1603" i="5"/>
  <c r="V1604" i="5"/>
  <c r="E1604" i="5"/>
  <c r="V1605" i="5"/>
  <c r="E1605" i="5"/>
  <c r="X1605" i="5" s="1"/>
  <c r="V1606" i="5"/>
  <c r="E1606" i="5"/>
  <c r="V1607" i="5"/>
  <c r="E1607" i="5"/>
  <c r="X1607" i="5" s="1"/>
  <c r="V1608" i="5"/>
  <c r="E1608" i="5"/>
  <c r="X1608" i="5" s="1"/>
  <c r="V1609" i="5"/>
  <c r="E1609" i="5"/>
  <c r="X1609" i="5" s="1"/>
  <c r="V1610" i="5"/>
  <c r="E1610" i="5"/>
  <c r="X1610" i="5" s="1"/>
  <c r="V1611" i="5"/>
  <c r="E1611" i="5"/>
  <c r="V1612" i="5"/>
  <c r="E1612" i="5"/>
  <c r="V1613" i="5"/>
  <c r="E1613" i="5"/>
  <c r="X1613" i="5" s="1"/>
  <c r="V1614" i="5"/>
  <c r="E1614" i="5"/>
  <c r="X1614" i="5" s="1"/>
  <c r="V1615" i="5"/>
  <c r="E1615" i="5"/>
  <c r="V1616" i="5"/>
  <c r="E1616" i="5"/>
  <c r="X1616" i="5" s="1"/>
  <c r="V1617" i="5"/>
  <c r="E1617" i="5"/>
  <c r="X1617" i="5" s="1"/>
  <c r="V1618" i="5"/>
  <c r="E1618" i="5"/>
  <c r="V1619" i="5"/>
  <c r="E1619" i="5"/>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V1653" i="5"/>
  <c r="E1653" i="5"/>
  <c r="X1653" i="5" s="1"/>
  <c r="V1654" i="5"/>
  <c r="E1654" i="5"/>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V1671" i="5"/>
  <c r="E1671" i="5"/>
  <c r="V1672" i="5"/>
  <c r="E1672" i="5"/>
  <c r="X1672" i="5" s="1"/>
  <c r="V1673" i="5"/>
  <c r="E1673" i="5"/>
  <c r="X1673" i="5" s="1"/>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V1717" i="5"/>
  <c r="E1717" i="5"/>
  <c r="X1717" i="5" s="1"/>
  <c r="V1718" i="5"/>
  <c r="E1718" i="5"/>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V1731" i="5"/>
  <c r="E1731" i="5"/>
  <c r="V1732" i="5"/>
  <c r="E1732" i="5"/>
  <c r="X1732" i="5" s="1"/>
  <c r="V1733" i="5"/>
  <c r="E1733" i="5"/>
  <c r="X1733" i="5" s="1"/>
  <c r="V1734" i="5"/>
  <c r="E1734" i="5"/>
  <c r="V1735" i="5"/>
  <c r="E1735" i="5"/>
  <c r="V1736" i="5"/>
  <c r="E1736" i="5"/>
  <c r="X1736" i="5" s="1"/>
  <c r="V1737" i="5"/>
  <c r="E1737" i="5"/>
  <c r="X1737" i="5" s="1"/>
  <c r="V1738" i="5"/>
  <c r="E1738" i="5"/>
  <c r="X1738" i="5" s="1"/>
  <c r="V1739" i="5"/>
  <c r="E1739" i="5"/>
  <c r="X1739" i="5" s="1"/>
  <c r="V1740" i="5"/>
  <c r="E1740" i="5"/>
  <c r="V1741" i="5"/>
  <c r="E1741" i="5"/>
  <c r="X1741" i="5" s="1"/>
  <c r="V1742" i="5"/>
  <c r="E1742" i="5"/>
  <c r="V1743" i="5"/>
  <c r="E1743" i="5"/>
  <c r="V1744" i="5"/>
  <c r="E1744" i="5"/>
  <c r="X1744" i="5" s="1"/>
  <c r="V1745" i="5"/>
  <c r="E1745" i="5"/>
  <c r="X1745" i="5" s="1"/>
  <c r="V1746" i="5"/>
  <c r="E1746" i="5"/>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V1756" i="5"/>
  <c r="E1756" i="5"/>
  <c r="X1756" i="5" s="1"/>
  <c r="V1757" i="5"/>
  <c r="E1757" i="5"/>
  <c r="X1757" i="5" s="1"/>
  <c r="V1758" i="5"/>
  <c r="E1758" i="5"/>
  <c r="X1758" i="5" s="1"/>
  <c r="V1759" i="5"/>
  <c r="E1759" i="5"/>
  <c r="V1760" i="5"/>
  <c r="E1760" i="5"/>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V1839" i="5"/>
  <c r="E1839" i="5"/>
  <c r="X1839" i="5" s="1"/>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V1848" i="5"/>
  <c r="E1848" i="5"/>
  <c r="X1848" i="5" s="1"/>
  <c r="V1849" i="5"/>
  <c r="E1849" i="5"/>
  <c r="X1849" i="5" s="1"/>
  <c r="V1850" i="5"/>
  <c r="E1850" i="5"/>
  <c r="V1851" i="5"/>
  <c r="E1851" i="5"/>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V1863" i="5"/>
  <c r="E1863" i="5"/>
  <c r="X1863" i="5" s="1"/>
  <c r="V1864" i="5"/>
  <c r="E1864" i="5"/>
  <c r="X1864" i="5" s="1"/>
  <c r="V1865" i="5"/>
  <c r="E1865" i="5"/>
  <c r="X1865" i="5" s="1"/>
  <c r="V1866" i="5"/>
  <c r="E1866" i="5"/>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V1883" i="5"/>
  <c r="E1883" i="5"/>
  <c r="V1884" i="5"/>
  <c r="E1884" i="5"/>
  <c r="X1884" i="5" s="1"/>
  <c r="V1885" i="5"/>
  <c r="E1885" i="5"/>
  <c r="X1885" i="5" s="1"/>
  <c r="V1886" i="5"/>
  <c r="E1886" i="5"/>
  <c r="V1887" i="5"/>
  <c r="E1887" i="5"/>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X1899" i="5" s="1"/>
  <c r="V1900" i="5"/>
  <c r="E1900" i="5"/>
  <c r="V1901" i="5"/>
  <c r="E1901" i="5"/>
  <c r="X1901" i="5" s="1"/>
  <c r="V1902" i="5"/>
  <c r="E1902" i="5"/>
  <c r="V1903" i="5"/>
  <c r="E1903" i="5"/>
  <c r="X1903" i="5" s="1"/>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V1915" i="5"/>
  <c r="E1915" i="5"/>
  <c r="V1916" i="5"/>
  <c r="E1916" i="5"/>
  <c r="X1916" i="5" s="1"/>
  <c r="V1917" i="5"/>
  <c r="E1917" i="5"/>
  <c r="X1917" i="5" s="1"/>
  <c r="V1918" i="5"/>
  <c r="E1918" i="5"/>
  <c r="V1919" i="5"/>
  <c r="E1919" i="5"/>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V1928" i="5"/>
  <c r="E1928" i="5"/>
  <c r="V1929" i="5"/>
  <c r="E1929" i="5"/>
  <c r="X1929" i="5" s="1"/>
  <c r="V1930" i="5"/>
  <c r="E1930" i="5"/>
  <c r="V1931" i="5"/>
  <c r="E1931" i="5"/>
  <c r="V1932" i="5"/>
  <c r="E1932" i="5"/>
  <c r="X1932" i="5" s="1"/>
  <c r="V1933" i="5"/>
  <c r="E1933" i="5"/>
  <c r="X1933" i="5" s="1"/>
  <c r="V1934" i="5"/>
  <c r="E1934" i="5"/>
  <c r="V1935" i="5"/>
  <c r="E1935" i="5"/>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X1955" i="5" s="1"/>
  <c r="V1956" i="5"/>
  <c r="E1956" i="5"/>
  <c r="X1956" i="5" s="1"/>
  <c r="V1957" i="5"/>
  <c r="E1957" i="5"/>
  <c r="X1957" i="5" s="1"/>
  <c r="V1958" i="5"/>
  <c r="E1958" i="5"/>
  <c r="V1959" i="5"/>
  <c r="E1959" i="5"/>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X2011" i="5" s="1"/>
  <c r="V2012" i="5"/>
  <c r="E2012" i="5"/>
  <c r="V2013" i="5"/>
  <c r="E2013" i="5"/>
  <c r="X2013" i="5" s="1"/>
  <c r="V2014" i="5"/>
  <c r="E2014" i="5"/>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V2055" i="5"/>
  <c r="E2055" i="5"/>
  <c r="V2056" i="5"/>
  <c r="E2056" i="5"/>
  <c r="X2056" i="5" s="1"/>
  <c r="V2057" i="5"/>
  <c r="E2057" i="5"/>
  <c r="X2057" i="5" s="1"/>
  <c r="V2058" i="5"/>
  <c r="E2058" i="5"/>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V2089" i="5"/>
  <c r="E2089" i="5"/>
  <c r="X2089" i="5" s="1"/>
  <c r="V2090" i="5"/>
  <c r="E2090" i="5"/>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X2112" i="5" s="1"/>
  <c r="V2113" i="5"/>
  <c r="E2113" i="5"/>
  <c r="X2113" i="5" s="1"/>
  <c r="V2114" i="5"/>
  <c r="E2114" i="5"/>
  <c r="V2115" i="5"/>
  <c r="E2115" i="5"/>
  <c r="V2116" i="5"/>
  <c r="E2116" i="5"/>
  <c r="X2116" i="5" s="1"/>
  <c r="V2117" i="5"/>
  <c r="E2117" i="5"/>
  <c r="X2117" i="5" s="1"/>
  <c r="V2118" i="5"/>
  <c r="E2118" i="5"/>
  <c r="X2118" i="5" s="1"/>
  <c r="V2119" i="5"/>
  <c r="E2119" i="5"/>
  <c r="V2120" i="5"/>
  <c r="E2120" i="5"/>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V2215" i="5"/>
  <c r="E2215" i="5"/>
  <c r="V2216" i="5"/>
  <c r="E2216" i="5"/>
  <c r="V2217" i="5"/>
  <c r="E2217" i="5"/>
  <c r="X2217" i="5" s="1"/>
  <c r="V2218" i="5"/>
  <c r="E2218" i="5"/>
  <c r="X2218" i="5" s="1"/>
  <c r="V2219" i="5"/>
  <c r="E2219" i="5"/>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V2271" i="5"/>
  <c r="E2271" i="5"/>
  <c r="V2272" i="5"/>
  <c r="E2272" i="5"/>
  <c r="X2272" i="5" s="1"/>
  <c r="V2273" i="5"/>
  <c r="E2273" i="5"/>
  <c r="X2273" i="5" s="1"/>
  <c r="V2274" i="5"/>
  <c r="E2274" i="5"/>
  <c r="X2274" i="5" s="1"/>
  <c r="V2275" i="5"/>
  <c r="E2275" i="5"/>
  <c r="V2276" i="5"/>
  <c r="E2276" i="5"/>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V2300" i="5"/>
  <c r="E2300" i="5"/>
  <c r="V2301" i="5"/>
  <c r="E2301" i="5"/>
  <c r="X2301" i="5" s="1"/>
  <c r="V2302" i="5"/>
  <c r="E2302" i="5"/>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V2328" i="5"/>
  <c r="E2328" i="5"/>
  <c r="X2328" i="5" s="1"/>
  <c r="V2329" i="5"/>
  <c r="E2329" i="5"/>
  <c r="X2329" i="5" s="1"/>
  <c r="V2330" i="5"/>
  <c r="E2330" i="5"/>
  <c r="V2331" i="5"/>
  <c r="E2331" i="5"/>
  <c r="V2332" i="5"/>
  <c r="E2332" i="5"/>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V2391" i="5"/>
  <c r="E2391" i="5"/>
  <c r="V2392" i="5"/>
  <c r="E2392" i="5"/>
  <c r="X2392" i="5" s="1"/>
  <c r="V2393" i="5"/>
  <c r="E2393" i="5"/>
  <c r="X2393" i="5" s="1"/>
  <c r="V2394" i="5"/>
  <c r="E2394" i="5"/>
  <c r="V2395" i="5"/>
  <c r="E2395" i="5"/>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V2405" i="5"/>
  <c r="E2405" i="5"/>
  <c r="X2405" i="5" s="1"/>
  <c r="V2406" i="5"/>
  <c r="E2406" i="5"/>
  <c r="V2407" i="5"/>
  <c r="E2407" i="5"/>
  <c r="V2408" i="5"/>
  <c r="E2408" i="5"/>
  <c r="X2408" i="5" s="1"/>
  <c r="V2409" i="5"/>
  <c r="E2409" i="5"/>
  <c r="X2409" i="5" s="1"/>
  <c r="V2410" i="5"/>
  <c r="E2410" i="5"/>
  <c r="X2410" i="5" s="1"/>
  <c r="V2411" i="5"/>
  <c r="E2411" i="5"/>
  <c r="V2412" i="5"/>
  <c r="E2412" i="5"/>
  <c r="X2412" i="5" s="1"/>
  <c r="V2413" i="5"/>
  <c r="E2413" i="5"/>
  <c r="X2413" i="5" s="1"/>
  <c r="V2414" i="5"/>
  <c r="E2414" i="5"/>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B22" i="6" s="1"/>
  <c r="B16" i="6"/>
  <c r="F21" i="6" s="1"/>
  <c r="B15" i="6"/>
  <c r="F20" i="6" s="1"/>
  <c r="B14" i="6"/>
  <c r="G14" i="6"/>
  <c r="H14" i="6" s="1"/>
  <c r="H13" i="6"/>
  <c r="B12" i="6"/>
  <c r="G12" i="6" s="1"/>
  <c r="H12" i="6" s="1"/>
  <c r="D12" i="6" s="1"/>
  <c r="B11" i="6"/>
  <c r="G11" i="6"/>
  <c r="H11" i="6" s="1"/>
  <c r="D11" i="6" s="1"/>
  <c r="G9" i="6"/>
  <c r="H9" i="6" s="1"/>
  <c r="D9" i="6" s="1"/>
  <c r="B8" i="6"/>
  <c r="G8" i="6" s="1"/>
  <c r="H8" i="6" s="1"/>
  <c r="B7" i="6"/>
  <c r="G7" i="6"/>
  <c r="H7" i="6" s="1"/>
  <c r="D7" i="6" s="1"/>
  <c r="B6" i="6"/>
  <c r="G6" i="6" s="1"/>
  <c r="B5" i="6"/>
  <c r="F64" i="6" s="1"/>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B90" i="4"/>
  <c r="H67" i="4"/>
  <c r="P47" i="4"/>
  <c r="P46" i="4"/>
  <c r="P45" i="4"/>
  <c r="B45" i="4" s="1"/>
  <c r="A30" i="6" s="1"/>
  <c r="P44" i="4"/>
  <c r="P43" i="4"/>
  <c r="Q43" i="4" s="1"/>
  <c r="P41" i="4"/>
  <c r="P40" i="4"/>
  <c r="P39" i="4"/>
  <c r="P38" i="4"/>
  <c r="B38" i="4" s="1"/>
  <c r="B56" i="4" s="1"/>
  <c r="A39" i="6" s="1"/>
  <c r="P37" i="4"/>
  <c r="Q37" i="4" s="1"/>
  <c r="P35" i="4"/>
  <c r="P34" i="4"/>
  <c r="P33" i="4"/>
  <c r="P32" i="4"/>
  <c r="P31" i="4"/>
  <c r="Q31" i="4" s="1"/>
  <c r="P29" i="4"/>
  <c r="P28" i="4"/>
  <c r="P27" i="4"/>
  <c r="B27" i="4" s="1"/>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1079" i="5"/>
  <c r="AB1110" i="5"/>
  <c r="J1479" i="5"/>
  <c r="S1899" i="5"/>
  <c r="AB2480" i="5"/>
  <c r="H2499" i="5"/>
  <c r="S880" i="5"/>
  <c r="S899" i="5"/>
  <c r="AB903" i="5"/>
  <c r="S906" i="5"/>
  <c r="S925" i="5"/>
  <c r="S940" i="5"/>
  <c r="S1164" i="5"/>
  <c r="I1214" i="5"/>
  <c r="AB1649" i="5"/>
  <c r="S1835" i="5"/>
  <c r="AB1933" i="5"/>
  <c r="AB1987" i="5"/>
  <c r="H2202" i="5"/>
  <c r="AB2319" i="5"/>
  <c r="S2330" i="5"/>
  <c r="AB2418"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H1753" i="5"/>
  <c r="I764" i="5"/>
  <c r="I2158"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1058" i="5"/>
  <c r="H1882" i="5"/>
  <c r="AB2030" i="5"/>
  <c r="AB2395" i="5"/>
  <c r="I2210" i="5"/>
  <c r="AB838" i="5"/>
  <c r="AB983" i="5"/>
  <c r="AB1288" i="5"/>
  <c r="AB1455" i="5"/>
  <c r="J1551" i="5"/>
  <c r="AB2146" i="5"/>
  <c r="AB2089" i="5"/>
  <c r="AB469" i="5"/>
  <c r="AB473" i="5"/>
  <c r="AB666" i="5"/>
  <c r="J1230" i="5"/>
  <c r="AB1241" i="5"/>
  <c r="AB1531" i="5"/>
  <c r="AB1779" i="5"/>
  <c r="J2045" i="5"/>
  <c r="AB2053" i="5"/>
  <c r="AB2225" i="5"/>
  <c r="AB2229" i="5"/>
  <c r="AB2435" i="5"/>
  <c r="I802" i="5"/>
  <c r="F802" i="5"/>
  <c r="I940" i="5"/>
  <c r="H940" i="5"/>
  <c r="R780" i="5"/>
  <c r="I780" i="5"/>
  <c r="R630" i="5"/>
  <c r="R612" i="5"/>
  <c r="F612" i="5"/>
  <c r="H1165" i="5"/>
  <c r="F1165" i="5"/>
  <c r="F539" i="5"/>
  <c r="I539" i="5"/>
  <c r="J782"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463" i="5"/>
  <c r="F586" i="5"/>
  <c r="I714" i="5"/>
  <c r="J714" i="5"/>
  <c r="S738" i="5"/>
  <c r="H452" i="5"/>
  <c r="F452" i="5"/>
  <c r="S1497" i="5"/>
  <c r="F451" i="5"/>
  <c r="R453" i="5"/>
  <c r="J453" i="5"/>
  <c r="H453" i="5"/>
  <c r="F453" i="5"/>
  <c r="AB1447" i="5"/>
  <c r="S1447" i="5"/>
  <c r="I479" i="5"/>
  <c r="H479" i="5"/>
  <c r="F574" i="5"/>
  <c r="S641" i="5"/>
  <c r="F468" i="5"/>
  <c r="R562" i="5"/>
  <c r="I1848" i="5"/>
  <c r="H1848" i="5"/>
  <c r="I461" i="5"/>
  <c r="F461" i="5"/>
  <c r="J552" i="5"/>
  <c r="H552" i="5"/>
  <c r="R401" i="5"/>
  <c r="J401" i="5"/>
  <c r="F455" i="5"/>
  <c r="I507" i="5"/>
  <c r="F507"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451" i="5"/>
  <c r="F480" i="5"/>
  <c r="S711" i="5"/>
  <c r="S756" i="5"/>
  <c r="I786" i="5"/>
  <c r="S823" i="5"/>
  <c r="H840" i="5"/>
  <c r="F840" i="5"/>
  <c r="S859" i="5"/>
  <c r="AB869" i="5"/>
  <c r="F869" i="5"/>
  <c r="AB948" i="5"/>
  <c r="S948" i="5"/>
  <c r="X1011" i="5"/>
  <c r="F1011" i="5"/>
  <c r="AB567" i="5"/>
  <c r="R656" i="5"/>
  <c r="S690" i="5"/>
  <c r="R796" i="5"/>
  <c r="I796" i="5"/>
  <c r="F7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404" i="5"/>
  <c r="I421" i="5"/>
  <c r="R421" i="5"/>
  <c r="J421" i="5"/>
  <c r="H421" i="5"/>
  <c r="R428" i="5"/>
  <c r="I428" i="5"/>
  <c r="H428" i="5"/>
  <c r="I432" i="5"/>
  <c r="H432" i="5"/>
  <c r="F432" i="5"/>
  <c r="F437" i="5"/>
  <c r="R620" i="5"/>
  <c r="J620" i="5"/>
  <c r="F620" i="5"/>
  <c r="H400" i="5"/>
  <c r="F400" i="5"/>
  <c r="I409" i="5"/>
  <c r="J409" i="5"/>
  <c r="H409" i="5"/>
  <c r="F409" i="5"/>
  <c r="F428" i="5"/>
  <c r="I445" i="5"/>
  <c r="R445" i="5"/>
  <c r="J445" i="5"/>
  <c r="H445" i="5"/>
  <c r="R516" i="5"/>
  <c r="H516" i="5"/>
  <c r="R532" i="5"/>
  <c r="H532" i="5"/>
  <c r="R660" i="5"/>
  <c r="F660" i="5"/>
  <c r="AB867" i="5"/>
  <c r="J867" i="5"/>
  <c r="S1003" i="5"/>
  <c r="AB1003" i="5"/>
  <c r="I408" i="5"/>
  <c r="H408" i="5"/>
  <c r="F408" i="5"/>
  <c r="I425" i="5"/>
  <c r="J425" i="5"/>
  <c r="H425" i="5"/>
  <c r="F425"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I429" i="5"/>
  <c r="R429" i="5"/>
  <c r="J429" i="5"/>
  <c r="H429" i="5"/>
  <c r="R436" i="5"/>
  <c r="I436" i="5"/>
  <c r="H436" i="5"/>
  <c r="I440" i="5"/>
  <c r="H440" i="5"/>
  <c r="F440" i="5"/>
  <c r="R456" i="5"/>
  <c r="I456" i="5"/>
  <c r="H456" i="5"/>
  <c r="R760" i="5"/>
  <c r="I760" i="5"/>
  <c r="F760" i="5"/>
  <c r="I417" i="5"/>
  <c r="J417" i="5"/>
  <c r="H417" i="5"/>
  <c r="F417" i="5"/>
  <c r="F436" i="5"/>
  <c r="F456" i="5"/>
  <c r="H511" i="5"/>
  <c r="H523" i="5"/>
  <c r="F523" i="5"/>
  <c r="R566" i="5"/>
  <c r="F566" i="5"/>
  <c r="J638" i="5"/>
  <c r="R638" i="5"/>
  <c r="F638" i="5"/>
  <c r="I726" i="5"/>
  <c r="F726" i="5"/>
  <c r="X726" i="5"/>
  <c r="I742" i="5"/>
  <c r="F742"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407" i="5"/>
  <c r="AB415" i="5"/>
  <c r="AB423" i="5"/>
  <c r="AB424" i="5"/>
  <c r="AB431" i="5"/>
  <c r="AB432" i="5"/>
  <c r="AB439" i="5"/>
  <c r="AB440" i="5"/>
  <c r="AB447" i="5"/>
  <c r="AB448" i="5"/>
  <c r="R452" i="5"/>
  <c r="AB461" i="5"/>
  <c r="I487" i="5"/>
  <c r="F487" i="5"/>
  <c r="H507" i="5"/>
  <c r="X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X1063"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412" i="5"/>
  <c r="AB408" i="5"/>
  <c r="AB402" i="5"/>
  <c r="I470" i="5"/>
  <c r="H470" i="5"/>
  <c r="F470" i="5"/>
  <c r="R470" i="5"/>
  <c r="J470" i="5"/>
  <c r="I494" i="5"/>
  <c r="H494" i="5"/>
  <c r="R494" i="5"/>
  <c r="J494" i="5"/>
  <c r="F494" i="5"/>
  <c r="R471" i="5"/>
  <c r="J471" i="5"/>
  <c r="I471" i="5"/>
  <c r="H471" i="5"/>
  <c r="F471" i="5"/>
  <c r="R499" i="5"/>
  <c r="J499" i="5"/>
  <c r="I499" i="5"/>
  <c r="H499" i="5"/>
  <c r="F499" i="5"/>
  <c r="X499" i="5"/>
  <c r="R531" i="5"/>
  <c r="J531" i="5"/>
  <c r="I531" i="5"/>
  <c r="H531" i="5"/>
  <c r="F531" i="5"/>
  <c r="R459" i="5"/>
  <c r="F459" i="5"/>
  <c r="X459" i="5"/>
  <c r="J459" i="5"/>
  <c r="I459" i="5"/>
  <c r="H459" i="5"/>
  <c r="R399" i="5"/>
  <c r="J399" i="5"/>
  <c r="H399" i="5"/>
  <c r="I464" i="5"/>
  <c r="H464" i="5"/>
  <c r="F464" i="5"/>
  <c r="R464" i="5"/>
  <c r="J464" i="5"/>
  <c r="I478" i="5"/>
  <c r="H478" i="5"/>
  <c r="R478" i="5"/>
  <c r="J478" i="5"/>
  <c r="F478" i="5"/>
  <c r="R483" i="5"/>
  <c r="J483" i="5"/>
  <c r="I483" i="5"/>
  <c r="H483" i="5"/>
  <c r="F483" i="5"/>
  <c r="I510" i="5"/>
  <c r="H510" i="5"/>
  <c r="X510" i="5"/>
  <c r="R510" i="5"/>
  <c r="J510" i="5"/>
  <c r="F510" i="5"/>
  <c r="I542" i="5"/>
  <c r="H542" i="5"/>
  <c r="R542" i="5"/>
  <c r="J542" i="5"/>
  <c r="F542" i="5"/>
  <c r="AB401" i="5"/>
  <c r="AB416" i="5"/>
  <c r="R515" i="5"/>
  <c r="J515" i="5"/>
  <c r="I515" i="5"/>
  <c r="H515" i="5"/>
  <c r="F515" i="5"/>
  <c r="AB398" i="5"/>
  <c r="F399" i="5"/>
  <c r="AB405" i="5"/>
  <c r="AB409" i="5"/>
  <c r="AB406" i="5"/>
  <c r="I526" i="5"/>
  <c r="H526" i="5"/>
  <c r="X526" i="5"/>
  <c r="R526" i="5"/>
  <c r="J526" i="5"/>
  <c r="F52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X606" i="5"/>
  <c r="I612" i="5"/>
  <c r="I616" i="5"/>
  <c r="I620" i="5"/>
  <c r="X622" i="5"/>
  <c r="I624" i="5"/>
  <c r="I628" i="5"/>
  <c r="I636"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R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c r="B20" i="6"/>
  <c r="B40" i="6" s="1"/>
  <c r="G40" i="6" s="1"/>
  <c r="F25" i="6"/>
  <c r="F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401" i="5"/>
  <c r="S409" i="5"/>
  <c r="S437" i="5"/>
  <c r="S428" i="5"/>
  <c r="S452" i="5"/>
  <c r="S548" i="5"/>
  <c r="S539" i="5"/>
  <c r="S417" i="5"/>
  <c r="S432" i="5"/>
  <c r="S560" i="5"/>
  <c r="S510" i="5"/>
  <c r="S429" i="5"/>
  <c r="S449" i="5"/>
  <c r="S457" i="5"/>
  <c r="S436" i="5"/>
  <c r="S416" i="5"/>
  <c r="S441" i="5"/>
  <c r="S572" i="5"/>
  <c r="S440" i="5"/>
  <c r="S568" i="5"/>
  <c r="S468" i="5"/>
  <c r="S543" i="5"/>
  <c r="S408" i="5"/>
  <c r="S404" i="5"/>
  <c r="S421" i="5"/>
  <c r="S464" i="5"/>
  <c r="S552" i="5"/>
  <c r="S586" i="5"/>
  <c r="S479" i="5"/>
  <c r="S433" i="5"/>
  <c r="S444" i="5"/>
  <c r="S584" i="5"/>
  <c r="S400" i="5"/>
  <c r="S405" i="5"/>
  <c r="S413" i="5"/>
  <c r="S453" i="5"/>
  <c r="S420" i="5"/>
  <c r="S448" i="5"/>
  <c r="S425" i="5"/>
  <c r="S445" i="5"/>
  <c r="S424" i="5"/>
  <c r="S470" i="5"/>
  <c r="S461" i="5"/>
  <c r="S494" i="5"/>
  <c r="R2165" i="5"/>
  <c r="I1967" i="5"/>
  <c r="J2069" i="5"/>
  <c r="I2069" i="5"/>
  <c r="J1967" i="5"/>
  <c r="I987" i="5"/>
  <c r="H650" i="5"/>
  <c r="R2044" i="5"/>
  <c r="R1967" i="5"/>
  <c r="H987" i="5"/>
  <c r="H1959" i="5"/>
  <c r="R987" i="5"/>
  <c r="R2069" i="5"/>
  <c r="I1959" i="5"/>
  <c r="H2069" i="5"/>
  <c r="J1959" i="5"/>
  <c r="R1959" i="5"/>
  <c r="X1198" i="5"/>
  <c r="I678" i="5"/>
  <c r="H678" i="5"/>
  <c r="J987" i="5"/>
  <c r="S606" i="5"/>
  <c r="S610" i="5"/>
  <c r="X520" i="5"/>
  <c r="S598" i="5"/>
  <c r="X550" i="5"/>
  <c r="X503" i="5"/>
  <c r="X498" i="5"/>
  <c r="X482" i="5"/>
  <c r="X535" i="5"/>
  <c r="X530" i="5"/>
  <c r="X559" i="5"/>
  <c r="S532" i="5"/>
  <c r="X451" i="5"/>
  <c r="X2318"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X872" i="5"/>
  <c r="J463" i="5"/>
  <c r="I1947" i="5"/>
  <c r="R1665" i="5"/>
  <c r="X1158" i="5"/>
  <c r="H463" i="5"/>
  <c r="X2363" i="5"/>
  <c r="J1947" i="5"/>
  <c r="J1438" i="5"/>
  <c r="F1158" i="5"/>
  <c r="R1947" i="5"/>
  <c r="J1665" i="5"/>
  <c r="J1426"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F1859" i="5"/>
  <c r="X1859" i="5"/>
  <c r="R1086" i="5"/>
  <c r="I836" i="5"/>
  <c r="H596" i="5"/>
  <c r="R415" i="5"/>
  <c r="J447" i="5"/>
  <c r="F2480" i="5"/>
  <c r="J2164" i="5"/>
  <c r="R1653" i="5"/>
  <c r="J1653" i="5"/>
  <c r="F1508" i="5"/>
  <c r="F1222" i="5"/>
  <c r="H1297" i="5"/>
  <c r="F836" i="5"/>
  <c r="R836" i="5"/>
  <c r="I496" i="5"/>
  <c r="F1233" i="5"/>
  <c r="X1900" i="5"/>
  <c r="J1725" i="5"/>
  <c r="H1716" i="5"/>
  <c r="F1403" i="5"/>
  <c r="I1095" i="5"/>
  <c r="X971" i="5"/>
  <c r="R808" i="5"/>
  <c r="J2133" i="5"/>
  <c r="J2161" i="5"/>
  <c r="X1919" i="5"/>
  <c r="I1716" i="5"/>
  <c r="H1426" i="5"/>
  <c r="H1329" i="5"/>
  <c r="I608" i="5"/>
  <c r="F808" i="5"/>
  <c r="R2133" i="5"/>
  <c r="R2161" i="5"/>
  <c r="F1919" i="5"/>
  <c r="J1716" i="5"/>
  <c r="X1403" i="5"/>
  <c r="R1067" i="5"/>
  <c r="X1308" i="5"/>
  <c r="J1145" i="5"/>
  <c r="H883" i="5"/>
  <c r="H447" i="5"/>
  <c r="I808" i="5"/>
  <c r="H1900" i="5"/>
  <c r="I1919" i="5"/>
  <c r="R1716" i="5"/>
  <c r="H1684" i="5"/>
  <c r="R1285" i="5"/>
  <c r="F1308" i="5"/>
  <c r="F883" i="5"/>
  <c r="I1403" i="5"/>
  <c r="H1919" i="5"/>
  <c r="I1684" i="5"/>
  <c r="I1123" i="5"/>
  <c r="I1067" i="5"/>
  <c r="I883" i="5"/>
  <c r="R883" i="5"/>
  <c r="X783" i="5"/>
  <c r="F1900" i="5"/>
  <c r="R1919" i="5"/>
  <c r="R1725" i="5"/>
  <c r="R1684" i="5"/>
  <c r="X1526" i="5"/>
  <c r="J1308" i="5"/>
  <c r="J2181" i="5"/>
  <c r="H2164" i="5"/>
  <c r="R2184" i="5"/>
  <c r="J1668" i="5"/>
  <c r="R1660" i="5"/>
  <c r="H1652" i="5"/>
  <c r="I1644" i="5"/>
  <c r="H942" i="5"/>
  <c r="I720" i="5"/>
  <c r="R2181" i="5"/>
  <c r="I2164" i="5"/>
  <c r="X2012" i="5"/>
  <c r="R1668" i="5"/>
  <c r="F1708" i="5"/>
  <c r="I1652" i="5"/>
  <c r="J1644" i="5"/>
  <c r="X767" i="5"/>
  <c r="J720" i="5"/>
  <c r="J2454" i="5"/>
  <c r="F2215" i="5"/>
  <c r="X2215" i="5"/>
  <c r="R2164" i="5"/>
  <c r="I2043" i="5"/>
  <c r="R1657" i="5"/>
  <c r="R1652" i="5"/>
  <c r="H1708" i="5"/>
  <c r="I942" i="5"/>
  <c r="H767" i="5"/>
  <c r="J680" i="5"/>
  <c r="H720" i="5"/>
  <c r="I680" i="5"/>
  <c r="X680"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116" i="5"/>
  <c r="I1855" i="5"/>
  <c r="X1842" i="5"/>
  <c r="H1774" i="5"/>
  <c r="H1811" i="5"/>
  <c r="R979" i="5"/>
  <c r="F852" i="5"/>
  <c r="F817" i="5"/>
  <c r="I580" i="5"/>
  <c r="R2116" i="5"/>
  <c r="H1855" i="5"/>
  <c r="I1811" i="5"/>
  <c r="F1774" i="5"/>
  <c r="X730"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X1855" i="5"/>
  <c r="R1811" i="5"/>
  <c r="F1471" i="5"/>
  <c r="R1317" i="5"/>
  <c r="I1086" i="5"/>
  <c r="I869" i="5"/>
  <c r="H730" i="5"/>
  <c r="H592" i="5"/>
  <c r="R411" i="5"/>
  <c r="H439" i="5"/>
  <c r="H411" i="5"/>
  <c r="I730" i="5"/>
  <c r="J1842" i="5"/>
  <c r="H1696" i="5"/>
  <c r="J1086" i="5"/>
  <c r="I524" i="5"/>
  <c r="R439" i="5"/>
  <c r="B30" i="6"/>
  <c r="G30"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I1801" i="5"/>
  <c r="J1664" i="5"/>
  <c r="I1712" i="5"/>
  <c r="X1494" i="5"/>
  <c r="J1352" i="5"/>
  <c r="I1292" i="5"/>
  <c r="R875" i="5"/>
  <c r="R738" i="5"/>
  <c r="I717" i="5"/>
  <c r="R718" i="5"/>
  <c r="F75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X1867" i="5"/>
  <c r="I1786" i="5"/>
  <c r="J1471" i="5"/>
  <c r="I1131" i="5"/>
  <c r="I1115" i="5"/>
  <c r="I1304" i="5"/>
  <c r="R1145" i="5"/>
  <c r="H634" i="5"/>
  <c r="R423" i="5"/>
  <c r="I2289" i="5"/>
  <c r="J1435" i="5"/>
  <c r="I1435" i="5"/>
  <c r="H1435" i="5"/>
  <c r="R2405" i="5"/>
  <c r="H2386" i="5"/>
  <c r="J2180" i="5"/>
  <c r="J1952" i="5"/>
  <c r="J1786" i="5"/>
  <c r="J1304" i="5"/>
  <c r="J423" i="5"/>
  <c r="F2381" i="5"/>
  <c r="J2386" i="5"/>
  <c r="R2180" i="5"/>
  <c r="H2160" i="5"/>
  <c r="F2100" i="5"/>
  <c r="R1952" i="5"/>
  <c r="H2035" i="5"/>
  <c r="F1867" i="5"/>
  <c r="R1786" i="5"/>
  <c r="R1131" i="5"/>
  <c r="R1304" i="5"/>
  <c r="I971" i="5"/>
  <c r="F1074" i="5"/>
  <c r="F971" i="5"/>
  <c r="I817"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X672" i="5"/>
  <c r="R672"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R931" i="5"/>
  <c r="R1138" i="5"/>
  <c r="X867" i="5"/>
  <c r="I679" i="5"/>
  <c r="J427" i="5"/>
  <c r="F2265" i="5"/>
  <c r="I2199" i="5"/>
  <c r="R2199" i="5"/>
  <c r="J2199" i="5"/>
  <c r="X1051" i="5"/>
  <c r="H1051" i="5"/>
  <c r="R578" i="5"/>
  <c r="F578" i="5"/>
  <c r="J1761" i="5"/>
  <c r="I1510" i="5"/>
  <c r="F1138" i="5"/>
  <c r="F891" i="5"/>
  <c r="H2265" i="5"/>
  <c r="F974" i="5"/>
  <c r="I2397" i="5"/>
  <c r="F2397" i="5"/>
  <c r="I2253" i="5"/>
  <c r="R2253" i="5"/>
  <c r="J2253" i="5"/>
  <c r="H2253" i="5"/>
  <c r="I2257" i="5"/>
  <c r="J2257" i="5"/>
  <c r="J1403" i="5"/>
  <c r="H1403" i="5"/>
  <c r="J1510" i="5"/>
  <c r="X1138" i="5"/>
  <c r="H891" i="5"/>
  <c r="H915" i="5"/>
  <c r="J608" i="5"/>
  <c r="I2189" i="5"/>
  <c r="H2189" i="5"/>
  <c r="I1851" i="5"/>
  <c r="F1851" i="5"/>
  <c r="I1633" i="5"/>
  <c r="F1633" i="5"/>
  <c r="F915" i="5"/>
  <c r="H712" i="5"/>
  <c r="H427" i="5"/>
  <c r="I2213" i="5"/>
  <c r="R2213" i="5"/>
  <c r="J2213" i="5"/>
  <c r="H2213" i="5"/>
  <c r="F2213" i="5"/>
  <c r="J2381" i="5"/>
  <c r="I2381" i="5"/>
  <c r="J1309" i="5"/>
  <c r="I1309" i="5"/>
  <c r="J1325" i="5"/>
  <c r="F1325"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1007" i="5"/>
  <c r="J1007" i="5"/>
  <c r="H1007" i="5"/>
  <c r="F1007" i="5"/>
  <c r="R632" i="5"/>
  <c r="F632" i="5"/>
  <c r="J632" i="5"/>
  <c r="J829" i="5"/>
  <c r="H829" i="5"/>
  <c r="R814" i="5"/>
  <c r="I814" i="5"/>
  <c r="I443" i="5"/>
  <c r="F443"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R717" i="5"/>
  <c r="H717"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H496" i="5"/>
  <c r="F496" i="5"/>
  <c r="R496" i="5"/>
  <c r="J496" i="5"/>
  <c r="I431" i="5"/>
  <c r="F431" i="5"/>
  <c r="I427" i="5"/>
  <c r="F427" i="5"/>
  <c r="B50" i="6"/>
  <c r="G50" i="6"/>
  <c r="B25" i="6"/>
  <c r="G25" i="6" s="1"/>
  <c r="B35" i="6"/>
  <c r="G35" i="6" s="1"/>
  <c r="B39" i="6"/>
  <c r="G39" i="6" s="1"/>
  <c r="H39" i="6" s="1"/>
  <c r="D39" i="6" s="1"/>
  <c r="F24" i="6"/>
  <c r="B44" i="6"/>
  <c r="G44" i="6" s="1"/>
  <c r="B49" i="6"/>
  <c r="G49" i="6"/>
  <c r="B34" i="6"/>
  <c r="G34" i="6" s="1"/>
  <c r="H34" i="6" s="1"/>
  <c r="D34" i="6" s="1"/>
  <c r="B29" i="6"/>
  <c r="G29" i="6"/>
  <c r="B24" i="6"/>
  <c r="G24" i="6"/>
  <c r="H24" i="6" s="1"/>
  <c r="G19" i="6"/>
  <c r="H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402" i="5"/>
  <c r="J402" i="5"/>
  <c r="I402" i="5"/>
  <c r="H402" i="5"/>
  <c r="F402" i="5"/>
  <c r="G20" i="6"/>
  <c r="B45" i="6"/>
  <c r="G45" i="6" s="1"/>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X2479" i="5"/>
  <c r="R2479" i="5"/>
  <c r="H2479" i="5"/>
  <c r="F2479" i="5"/>
  <c r="F66" i="6"/>
  <c r="F50" i="6"/>
  <c r="F35" i="6"/>
  <c r="F40" i="6"/>
  <c r="F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H2463" i="5"/>
  <c r="I2463" i="5"/>
  <c r="F2463" i="5"/>
  <c r="X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X1990" i="5"/>
  <c r="R1866" i="5"/>
  <c r="J1866" i="5"/>
  <c r="I1866" i="5"/>
  <c r="H1866" i="5"/>
  <c r="F1866" i="5"/>
  <c r="X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X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H44" i="6" s="1"/>
  <c r="D44" i="6" s="1"/>
  <c r="F34" i="6"/>
  <c r="F39" i="6"/>
  <c r="F65" i="6"/>
  <c r="F49" i="6"/>
  <c r="H49" i="6" s="1"/>
  <c r="D49" i="6" s="1"/>
  <c r="F29" i="6"/>
  <c r="H29" i="6" s="1"/>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R1326" i="5"/>
  <c r="J1326" i="5"/>
  <c r="I1326" i="5"/>
  <c r="H1326" i="5"/>
  <c r="F1318" i="5"/>
  <c r="X1318" i="5"/>
  <c r="R1318" i="5"/>
  <c r="J1318" i="5"/>
  <c r="I1318" i="5"/>
  <c r="H1318" i="5"/>
  <c r="F1310" i="5"/>
  <c r="R1310" i="5"/>
  <c r="J1310" i="5"/>
  <c r="I1310" i="5"/>
  <c r="H1310" i="5"/>
  <c r="F1302" i="5"/>
  <c r="X1302" i="5"/>
  <c r="R1302" i="5"/>
  <c r="J1302" i="5"/>
  <c r="I1302" i="5"/>
  <c r="H1302" i="5"/>
  <c r="F1294" i="5"/>
  <c r="R1294" i="5"/>
  <c r="J1294" i="5"/>
  <c r="I1294" i="5"/>
  <c r="H1294" i="5"/>
  <c r="F1286" i="5"/>
  <c r="X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542" i="5"/>
  <c r="S482" i="5"/>
  <c r="S546" i="5"/>
  <c r="S563" i="5"/>
  <c r="S459" i="5"/>
  <c r="S499" i="5"/>
  <c r="S455" i="5"/>
  <c r="S495" i="5"/>
  <c r="S508" i="5"/>
  <c r="S523" i="5"/>
  <c r="S535" i="5"/>
  <c r="S476" i="5"/>
  <c r="S492" i="5"/>
  <c r="S456" i="5"/>
  <c r="S504" i="5"/>
  <c r="S483" i="5"/>
  <c r="S488" i="5"/>
  <c r="S590" i="5"/>
  <c r="S530" i="5"/>
  <c r="S480" i="5"/>
  <c r="S531" i="5"/>
  <c r="S399" i="5"/>
  <c r="S528" i="5"/>
  <c r="S516" i="5"/>
  <c r="S594" i="5"/>
  <c r="S507" i="5"/>
  <c r="S451" i="5"/>
  <c r="S582" i="5"/>
  <c r="S500" i="5"/>
  <c r="S512" i="5"/>
  <c r="S503" i="5"/>
  <c r="S478" i="5"/>
  <c r="S514" i="5"/>
  <c r="S558" i="5"/>
  <c r="S559" i="5"/>
  <c r="S487" i="5"/>
  <c r="S551" i="5"/>
  <c r="S519" i="5"/>
  <c r="S547" i="5"/>
  <c r="S544" i="5"/>
  <c r="S526" i="5"/>
  <c r="S540" i="5"/>
  <c r="S520" i="5"/>
  <c r="S550" i="5"/>
  <c r="S536" i="5"/>
  <c r="S498" i="5"/>
  <c r="S484" i="5"/>
  <c r="S471" i="5"/>
  <c r="S515" i="5"/>
  <c r="S555" i="5"/>
  <c r="S570" i="5"/>
  <c r="S527" i="5"/>
  <c r="S597" i="5"/>
  <c r="X599" i="5"/>
  <c r="S599" i="5"/>
  <c r="X611" i="5"/>
  <c r="S611" i="5"/>
  <c r="X398" i="5"/>
  <c r="S601" i="5"/>
  <c r="X402" i="5"/>
  <c r="X427" i="5"/>
  <c r="X407" i="5"/>
  <c r="X410" i="5"/>
  <c r="X522" i="5"/>
  <c r="X567" i="5"/>
  <c r="X596" i="5"/>
  <c r="X524" i="5"/>
  <c r="X454" i="5"/>
  <c r="X406" i="5"/>
  <c r="X595" i="5"/>
  <c r="X411" i="5"/>
  <c r="X439" i="5"/>
  <c r="X600" i="5"/>
  <c r="S600" i="5"/>
  <c r="X447" i="5"/>
  <c r="X403" i="5"/>
  <c r="X475" i="5"/>
  <c r="X490" i="5"/>
  <c r="X431" i="5"/>
  <c r="S533" i="5"/>
  <c r="X458" i="5"/>
  <c r="X575" i="5"/>
  <c r="X588" i="5"/>
  <c r="X602" i="5"/>
  <c r="S602" i="5"/>
  <c r="X587" i="5"/>
  <c r="X450" i="5"/>
  <c r="S603" i="5"/>
  <c r="S605" i="5"/>
  <c r="X443" i="5"/>
  <c r="X571" i="5"/>
  <c r="X418" i="5"/>
  <c r="X554" i="5"/>
  <c r="X607" i="5"/>
  <c r="S607" i="5"/>
  <c r="X426" i="5"/>
  <c r="X579" i="5"/>
  <c r="X435" i="5"/>
  <c r="X576" i="5"/>
  <c r="X474" i="5"/>
  <c r="X460" i="5"/>
  <c r="X583" i="5"/>
  <c r="X415" i="5"/>
  <c r="X608" i="5"/>
  <c r="D19" i="6"/>
  <c r="C2" i="6"/>
  <c r="B2" i="6"/>
  <c r="S430" i="5"/>
  <c r="S443" i="5"/>
  <c r="S419" i="5"/>
  <c r="S589" i="5"/>
  <c r="S521" i="5"/>
  <c r="S472" i="5"/>
  <c r="S596" i="5"/>
  <c r="S496" i="5"/>
  <c r="S591" i="5"/>
  <c r="S439" i="5"/>
  <c r="S403" i="5"/>
  <c r="S569" i="5"/>
  <c r="S553" i="5"/>
  <c r="S525" i="5"/>
  <c r="S469" i="5"/>
  <c r="S562" i="5"/>
  <c r="S463" i="5"/>
  <c r="S477" i="5"/>
  <c r="S571" i="5"/>
  <c r="S579" i="5"/>
  <c r="S473" i="5"/>
  <c r="S576" i="5"/>
  <c r="S608" i="5"/>
  <c r="S465" i="5"/>
  <c r="S493" i="5"/>
  <c r="S398" i="5"/>
  <c r="S402" i="5"/>
  <c r="S467" i="5"/>
  <c r="S517" i="5"/>
  <c r="S423" i="5"/>
  <c r="S475" i="5"/>
  <c r="S529" i="5"/>
  <c r="S458" i="5"/>
  <c r="S534" i="5"/>
  <c r="S587" i="5"/>
  <c r="S554" i="5"/>
  <c r="S509" i="5"/>
  <c r="S522" i="5"/>
  <c r="S565" i="5"/>
  <c r="S447" i="5"/>
  <c r="S481" i="5"/>
  <c r="S592" i="5"/>
  <c r="S438" i="5"/>
  <c r="S545"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609" i="5"/>
  <c r="S575" i="5"/>
  <c r="S497" i="5"/>
  <c r="S434" i="5"/>
  <c r="S474" i="5"/>
  <c r="S585" i="5"/>
  <c r="S583" i="5"/>
  <c r="S588" i="5"/>
  <c r="S489" i="5"/>
  <c r="S593" i="5"/>
  <c r="G68" i="6"/>
  <c r="G66" i="6"/>
  <c r="G67" i="6"/>
  <c r="G65" i="6"/>
  <c r="G64" i="6" a="1"/>
  <c r="H65" i="6" l="1"/>
  <c r="D65" i="6" s="1"/>
  <c r="H66" i="6"/>
  <c r="D66" i="6" s="1"/>
  <c r="C19" i="6"/>
  <c r="D61" i="4"/>
  <c r="B53" i="4"/>
  <c r="A37" i="6" s="1"/>
  <c r="B64" i="4"/>
  <c r="A46" i="6" s="1"/>
  <c r="B52" i="4"/>
  <c r="A36" i="6" s="1"/>
  <c r="H40" i="6"/>
  <c r="D40" i="6" s="1"/>
  <c r="H50" i="6"/>
  <c r="D50" i="6" s="1"/>
  <c r="H35" i="6"/>
  <c r="D35" i="6" s="1"/>
  <c r="H30" i="6"/>
  <c r="D30" i="6" s="1"/>
  <c r="H20" i="6"/>
  <c r="C20" i="6" s="1"/>
  <c r="G22" i="6"/>
  <c r="B47" i="6"/>
  <c r="G47" i="6" s="1"/>
  <c r="B42" i="6"/>
  <c r="G42" i="6" s="1"/>
  <c r="B52" i="6"/>
  <c r="G52" i="6" s="1"/>
  <c r="B37" i="6"/>
  <c r="G37" i="6" s="1"/>
  <c r="B32" i="6"/>
  <c r="G32" i="6" s="1"/>
  <c r="B27" i="6"/>
  <c r="G27" i="6" s="1"/>
  <c r="H22" i="6"/>
  <c r="D22" i="6" s="1"/>
  <c r="G17" i="6"/>
  <c r="H17" i="6" s="1"/>
  <c r="F27" i="6"/>
  <c r="B46" i="6"/>
  <c r="G46" i="6" s="1"/>
  <c r="G16" i="6"/>
  <c r="H16" i="6" s="1"/>
  <c r="B21" i="6"/>
  <c r="B31" i="6" s="1"/>
  <c r="G31" i="6" s="1"/>
  <c r="B26" i="6"/>
  <c r="G26" i="6" s="1"/>
  <c r="B33" i="4"/>
  <c r="A20" i="6" s="1"/>
  <c r="A15" i="6"/>
  <c r="D20" i="6"/>
  <c r="K66" i="6"/>
  <c r="C15" i="6"/>
  <c r="H25" i="6"/>
  <c r="D25" i="6" s="1"/>
  <c r="C50" i="6"/>
  <c r="F45" i="6"/>
  <c r="H45" i="6" s="1"/>
  <c r="C30" i="6"/>
  <c r="C66" i="6"/>
  <c r="D24" i="6"/>
  <c r="C24" i="6"/>
  <c r="B79" i="4"/>
  <c r="A57" i="6" s="1"/>
  <c r="B77" i="4"/>
  <c r="A55" i="6" s="1"/>
  <c r="B31" i="4"/>
  <c r="A18" i="6" s="1"/>
  <c r="B87" i="4"/>
  <c r="A62" i="6" s="1"/>
  <c r="B75" i="4"/>
  <c r="A54" i="6" s="1"/>
  <c r="B61" i="4"/>
  <c r="A43" i="6" s="1"/>
  <c r="B49" i="4"/>
  <c r="A33" i="6" s="1"/>
  <c r="B43" i="4"/>
  <c r="A28" i="6" s="1"/>
  <c r="B55" i="4"/>
  <c r="A38" i="6" s="1"/>
  <c r="B85" i="4"/>
  <c r="A60" i="6" s="1"/>
  <c r="B67" i="4"/>
  <c r="A48" i="6" s="1"/>
  <c r="B81" i="4"/>
  <c r="A58" i="6" s="1"/>
  <c r="B89" i="4"/>
  <c r="A63" i="6" s="1"/>
  <c r="B83" i="4"/>
  <c r="A59" i="6" s="1"/>
  <c r="B37" i="4"/>
  <c r="A23" i="6" s="1"/>
  <c r="K65" i="6"/>
  <c r="D14" i="6"/>
  <c r="C29" i="6"/>
  <c r="C44" i="6"/>
  <c r="C65" i="6"/>
  <c r="C34" i="6"/>
  <c r="C49" i="6"/>
  <c r="C14" i="6"/>
  <c r="C39" i="6"/>
  <c r="D37" i="4"/>
  <c r="C12" i="6"/>
  <c r="C11" i="6"/>
  <c r="C10" i="6"/>
  <c r="B32" i="4"/>
  <c r="A19" i="6" s="1"/>
  <c r="C9" i="6"/>
  <c r="B63" i="4"/>
  <c r="A45" i="6" s="1"/>
  <c r="C8" i="6"/>
  <c r="D8" i="6"/>
  <c r="C7" i="6"/>
  <c r="G49" i="4"/>
  <c r="B58" i="4"/>
  <c r="A41" i="6" s="1"/>
  <c r="G67" i="4"/>
  <c r="B70" i="4"/>
  <c r="A51" i="6" s="1"/>
  <c r="G61" i="4"/>
  <c r="B51" i="4"/>
  <c r="A35" i="6" s="1"/>
  <c r="H6" i="6"/>
  <c r="D6" i="6" s="1"/>
  <c r="B57" i="4"/>
  <c r="A40" i="6" s="1"/>
  <c r="B69" i="4"/>
  <c r="A50" i="6" s="1"/>
  <c r="A16" i="6"/>
  <c r="B65" i="4"/>
  <c r="A47" i="6" s="1"/>
  <c r="C5" i="6"/>
  <c r="A27" i="6"/>
  <c r="B50" i="4"/>
  <c r="A34" i="6" s="1"/>
  <c r="B62" i="4"/>
  <c r="A44" i="6" s="1"/>
  <c r="B59" i="4"/>
  <c r="A42" i="6" s="1"/>
  <c r="B35" i="4"/>
  <c r="A22" i="6" s="1"/>
  <c r="C6" i="6"/>
  <c r="G31" i="4"/>
  <c r="B68" i="4"/>
  <c r="A49" i="6" s="1"/>
  <c r="A24" i="6"/>
  <c r="G69" i="6" a="1"/>
  <c r="G69" i="6" s="1"/>
  <c r="H69" i="6" s="1"/>
  <c r="C4" i="6"/>
  <c r="G64" i="6"/>
  <c r="D31" i="4"/>
  <c r="D67" i="4"/>
  <c r="D74" i="4"/>
  <c r="D55" i="4"/>
  <c r="G43" i="4"/>
  <c r="G37" i="4"/>
  <c r="G55" i="4"/>
  <c r="D49" i="4"/>
  <c r="C69" i="6" l="1"/>
  <c r="C25" i="6"/>
  <c r="C40" i="6"/>
  <c r="C35" i="6"/>
  <c r="B51" i="6"/>
  <c r="G51" i="6" s="1"/>
  <c r="C22" i="6"/>
  <c r="K68" i="6"/>
  <c r="D17" i="6"/>
  <c r="C17" i="6"/>
  <c r="F52" i="6"/>
  <c r="H52" i="6" s="1"/>
  <c r="F42" i="6"/>
  <c r="H42" i="6" s="1"/>
  <c r="F68" i="6"/>
  <c r="H68" i="6" s="1"/>
  <c r="F32" i="6"/>
  <c r="H32" i="6" s="1"/>
  <c r="F37" i="6"/>
  <c r="H37" i="6" s="1"/>
  <c r="H27" i="6"/>
  <c r="F47" i="6"/>
  <c r="H47" i="6" s="1"/>
  <c r="B41" i="6"/>
  <c r="G41" i="6" s="1"/>
  <c r="G21" i="6"/>
  <c r="H21" i="6" s="1"/>
  <c r="B36" i="6"/>
  <c r="G36" i="6" s="1"/>
  <c r="D16" i="6"/>
  <c r="C16" i="6"/>
  <c r="F26" i="6"/>
  <c r="C45" i="6"/>
  <c r="D45" i="6"/>
  <c r="B64" i="6"/>
  <c r="H64" i="6"/>
  <c r="D32" i="6" l="1"/>
  <c r="C32" i="6"/>
  <c r="D68" i="6"/>
  <c r="C68" i="6"/>
  <c r="D27" i="6"/>
  <c r="C27" i="6"/>
  <c r="D37" i="6"/>
  <c r="C37" i="6"/>
  <c r="D42" i="6"/>
  <c r="C42" i="6"/>
  <c r="D52" i="6"/>
  <c r="C52" i="6"/>
  <c r="D47" i="6"/>
  <c r="C47" i="6"/>
  <c r="D21" i="6"/>
  <c r="C21" i="6"/>
  <c r="F36" i="6"/>
  <c r="H36" i="6" s="1"/>
  <c r="F31" i="6"/>
  <c r="H31" i="6" s="1"/>
  <c r="F51" i="6"/>
  <c r="H51" i="6" s="1"/>
  <c r="H26" i="6"/>
  <c r="F46" i="6"/>
  <c r="H46" i="6" s="1"/>
  <c r="F41" i="6"/>
  <c r="H41" i="6" s="1"/>
  <c r="F67" i="6"/>
  <c r="H67" i="6" s="1"/>
  <c r="F54" i="6"/>
  <c r="K67" i="6"/>
  <c r="C64" i="6"/>
  <c r="D64" i="6"/>
  <c r="H54" i="6" l="1"/>
  <c r="F59" i="6"/>
  <c r="H59" i="6" s="1"/>
  <c r="F62" i="6"/>
  <c r="H62" i="6" s="1"/>
  <c r="F63" i="6"/>
  <c r="H63" i="6" s="1"/>
  <c r="F60" i="6"/>
  <c r="H60" i="6" s="1"/>
  <c r="F57" i="6"/>
  <c r="H57" i="6" s="1"/>
  <c r="F55" i="6"/>
  <c r="F58" i="6"/>
  <c r="H58" i="6" s="1"/>
  <c r="D67" i="6"/>
  <c r="C67" i="6"/>
  <c r="D41" i="6"/>
  <c r="C41" i="6"/>
  <c r="D46" i="6"/>
  <c r="C46" i="6"/>
  <c r="D26" i="6"/>
  <c r="C26" i="6"/>
  <c r="D31" i="6"/>
  <c r="C31" i="6"/>
  <c r="D51" i="6"/>
  <c r="C51" i="6"/>
  <c r="D36" i="6"/>
  <c r="C36" i="6"/>
  <c r="F56" i="6" l="1"/>
  <c r="H56" i="6" s="1"/>
  <c r="H55" i="6"/>
  <c r="C57" i="6"/>
  <c r="D57" i="6"/>
  <c r="C58" i="6"/>
  <c r="D58" i="6"/>
  <c r="D60" i="6"/>
  <c r="C60" i="6"/>
  <c r="D63" i="6"/>
  <c r="C63" i="6"/>
  <c r="D62" i="6"/>
  <c r="C62" i="6"/>
  <c r="D59" i="6"/>
  <c r="C59" i="6"/>
  <c r="D54" i="6"/>
  <c r="C54" i="6"/>
  <c r="D56" i="6" l="1"/>
  <c r="C56" i="6"/>
  <c r="D55" i="6"/>
  <c r="H70" i="6"/>
  <c r="D2" i="6" s="1"/>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<sst xmlns="http://schemas.openxmlformats.org/spreadsheetml/2006/main" count="28806" uniqueCount="17185">
  <si>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</si>
  <si>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</si>
  <si>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</si>
  <si>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</si>
  <si>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</si>
  <si>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</si>
  <si>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</si>
  <si>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</si>
  <si>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</si>
  <si>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</si>
  <si>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</si>
  <si>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</si>
  <si>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</si>
  <si>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</si>
  <si>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</si>
  <si>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</si>
  <si>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</si>
  <si>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</si>
  <si>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</si>
  <si>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</si>
  <si>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</si>
  <si>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</si>
  <si>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</si>
  <si>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</si>
  <si>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</si>
  <si>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</si>
  <si>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</si>
  <si>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</si>
  <si>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</si>
  <si>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</si>
  <si>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</si>
  <si>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</si>
  <si>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</si>
  <si>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</si>
  <si>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</si>
  <si>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</si>
  <si>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</si>
  <si>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</si>
  <si>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</si>
  <si>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</si>
  <si>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</si>
  <si>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</si>
  <si>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</si>
  <si>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</si>
  <si>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</si>
  <si>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</si>
  <si>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</si>
  <si>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</si>
  <si>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</si>
  <si>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</si>
  <si>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</si>
  <si>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</si>
  <si>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</si>
  <si>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</si>
  <si>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</si>
  <si>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</si>
  <si>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</si>
  <si>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</si>
  <si>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</si>
  <si>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</si>
  <si>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</si>
  <si>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</si>
  <si>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</si>
  <si>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</si>
  <si>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</si>
  <si>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</si>
  <si>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</si>
  <si>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</si>
  <si>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</si>
  <si>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</si>
  <si>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</si>
  <si>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</si>
  <si>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</si>
  <si>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</si>
  <si>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</si>
  <si>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</si>
  <si>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</si>
  <si>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</si>
  <si>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</si>
  <si>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</si>
  <si>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</si>
  <si>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</si>
  <si>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</si>
  <si>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</si>
  <si>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</si>
  <si>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</si>
  <si>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</si>
  <si>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</si>
  <si>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</si>
  <si>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</si>
  <si>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</si>
  <si>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</si>
  <si>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</si>
  <si>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</si>
  <si>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</si>
  <si>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</si>
  <si>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</si>
  <si>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</si>
  <si>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</si>
  <si>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</si>
  <si>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</si>
  <si>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</si>
  <si>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</si>
  <si>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</si>
  <si>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</si>
  <si>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</si>
  <si>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</si>
  <si>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</si>
  <si>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</si>
  <si>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</si>
  <si>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</si>
  <si>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</si>
  <si>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</si>
  <si>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</si>
  <si>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</si>
  <si>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</si>
  <si>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</si>
  <si>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</si>
  <si>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</si>
  <si>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</si>
  <si>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</si>
  <si>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</si>
  <si>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</si>
  <si>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</si>
  <si>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</si>
  <si>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</si>
  <si>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</si>
  <si>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</si>
  <si>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</si>
  <si>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</si>
  <si>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</si>
  <si>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</si>
  <si>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</si>
  <si>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</si>
  <si>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</si>
  <si>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</si>
  <si>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</si>
  <si>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</si>
  <si>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</si>
  <si>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</si>
  <si>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</si>
  <si>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</si>
  <si>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</si>
  <si>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</si>
  <si>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</si>
  <si>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</si>
  <si>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</si>
  <si>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</si>
  <si>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</si>
  <si>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</si>
  <si>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</si>
  <si>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</si>
  <si>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</si>
  <si>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</si>
  <si>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</si>
  <si>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</si>
  <si>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</si>
  <si>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</si>
  <si>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</si>
  <si>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</si>
  <si>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</si>
  <si>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</si>
  <si>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</si>
  <si>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</si>
  <si>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</si>
  <si>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</si>
  <si>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</si>
  <si>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</si>
  <si>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</si>
  <si>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</si>
  <si>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</si>
  <si>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</si>
  <si>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</si>
  <si>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</si>
  <si>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</si>
  <si>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</si>
  <si>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</si>
  <si>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</si>
  <si>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</si>
  <si>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</si>
  <si>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</si>
  <si>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</si>
  <si>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</si>
  <si>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</si>
  <si>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</si>
  <si>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</si>
  <si>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</si>
  <si>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</si>
  <si>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</si>
  <si>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</si>
  <si>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</si>
  <si>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</si>
  <si>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</si>
  <si>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</si>
  <si>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</si>
  <si>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</si>
  <si>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</si>
  <si>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</si>
  <si>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</si>
  <si>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</si>
  <si>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</si>
  <si>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</si>
  <si>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</si>
  <si>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</si>
  <si>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</si>
  <si>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</si>
  <si>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</si>
  <si>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</si>
  <si>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</si>
  <si>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</si>
  <si>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</si>
  <si>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</si>
  <si>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</si>
  <si>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</si>
  <si>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</si>
  <si>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</si>
  <si>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</si>
  <si>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</si>
  <si>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</si>
  <si>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</si>
  <si>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</si>
  <si>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</si>
  <si>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</si>
  <si>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</si>
  <si>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</si>
  <si>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</si>
  <si>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</si>
  <si>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</si>
  <si>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</si>
  <si>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</si>
  <si>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</si>
  <si>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</si>
  <si>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</si>
  <si>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</si>
  <si>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</si>
  <si>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</si>
  <si>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</si>
  <si>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</si>
  <si>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</si>
  <si>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</si>
  <si>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</si>
  <si>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</si>
  <si>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</si>
  <si>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</si>
  <si>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</si>
  <si>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</si>
  <si>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</si>
  <si>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</si>
  <si>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</si>
  <si>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</si>
  <si>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</si>
  <si>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</si>
  <si>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</si>
  <si>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</si>
  <si>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</si>
  <si>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</si>
  <si>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</si>
  <si>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</si>
  <si>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</si>
  <si>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</si>
  <si>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</si>
  <si>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</si>
  <si>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</si>
  <si>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</si>
  <si>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</si>
  <si>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</si>
  <si>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</si>
  <si>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</si>
  <si>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</si>
  <si>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</si>
  <si>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</si>
  <si>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</si>
  <si>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</si>
  <si>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</si>
  <si>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</si>
  <si>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</si>
  <si>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</si>
  <si>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</si>
  <si>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</si>
  <si>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</si>
  <si>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</si>
  <si>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</si>
  <si>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</si>
  <si>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</si>
  <si>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</si>
  <si>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</si>
  <si>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</si>
  <si>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</si>
  <si>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</si>
  <si>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</si>
  <si>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</si>
  <si>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</si>
  <si>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</si>
  <si>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</si>
  <si>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</si>
  <si>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</si>
  <si>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</si>
  <si>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</si>
  <si>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</si>
  <si>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</si>
  <si>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</si>
  <si>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</si>
  <si>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</si>
  <si>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</si>
  <si>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</si>
  <si>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</si>
  <si>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</si>
  <si>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</si>
  <si>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</si>
  <si>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</si>
  <si>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</si>
  <si>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</si>
  <si>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</si>
  <si>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</si>
  <si>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</si>
  <si>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</si>
  <si>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</si>
  <si>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</si>
  <si>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</si>
  <si>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</si>
  <si>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</si>
  <si>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</si>
  <si>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</si>
  <si>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</si>
  <si>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</si>
  <si>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</si>
  <si>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</si>
  <si>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</si>
  <si>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</si>
  <si>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</si>
  <si>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</si>
  <si>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</si>
  <si>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</si>
  <si>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</si>
  <si>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</si>
  <si>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</si>
  <si>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</si>
  <si>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</si>
  <si>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</si>
  <si>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</si>
  <si>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</si>
  <si>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</si>
  <si>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</si>
  <si>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</si>
  <si>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</si>
  <si>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</si>
  <si>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</si>
  <si>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</si>
  <si>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</si>
  <si>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</si>
  <si>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</si>
  <si>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</si>
  <si>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</si>
  <si>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</si>
  <si>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</si>
  <si>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</si>
  <si>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</si>
  <si>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</si>
  <si>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</si>
  <si>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</si>
  <si>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</si>
  <si>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</si>
  <si>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</si>
  <si>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</si>
  <si>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</si>
  <si>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</si>
  <si>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</si>
  <si>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</si>
  <si>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</si>
  <si>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</si>
  <si>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</si>
  <si>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</si>
  <si>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</si>
  <si>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</si>
  <si>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</si>
  <si>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</si>
  <si>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</si>
  <si>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</si>
  <si>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</si>
  <si>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</si>
  <si>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</si>
  <si>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</si>
  <si>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</si>
  <si>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</si>
  <si>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</si>
  <si>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</si>
  <si>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</si>
  <si>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</si>
  <si>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</si>
  <si>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</si>
  <si>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</si>
  <si>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</si>
  <si>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</si>
  <si>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</si>
  <si>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</si>
  <si>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</si>
  <si>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</si>
  <si>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</si>
  <si>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</si>
  <si>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</si>
  <si>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</si>
  <si>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</si>
  <si>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</si>
  <si>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</si>
  <si>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</si>
  <si>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</si>
  <si>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</si>
  <si>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</si>
  <si>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</si>
  <si>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</si>
  <si>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</si>
  <si>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</si>
  <si>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</si>
  <si>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</si>
  <si>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</si>
  <si>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</si>
  <si>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</si>
  <si>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</si>
  <si>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</si>
  <si>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</si>
  <si>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</si>
  <si>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</si>
  <si>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</si>
  <si>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</si>
  <si>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</si>
  <si>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</si>
  <si>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</si>
  <si>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</si>
  <si>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</si>
  <si>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</si>
  <si>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</si>
  <si>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</si>
  <si>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</si>
  <si>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</si>
  <si>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</si>
  <si>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</si>
  <si>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</si>
  <si>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</si>
  <si>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</si>
  <si>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</si>
  <si>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</si>
  <si>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</si>
  <si>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</si>
  <si>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</si>
  <si>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</si>
  <si>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</si>
  <si>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</si>
  <si>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</si>
  <si>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</si>
  <si>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</si>
  <si>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</si>
  <si>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</si>
  <si>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</si>
  <si>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</si>
  <si>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</si>
  <si>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</si>
  <si>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</si>
  <si>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</si>
  <si>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</si>
  <si>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</si>
  <si>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</si>
  <si>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</si>
  <si>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</si>
  <si>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</si>
  <si>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</si>
  <si>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</si>
  <si>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</si>
  <si>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</si>
  <si>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</si>
  <si>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</si>
  <si>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</si>
  <si>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</si>
  <si>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</si>
  <si>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</si>
  <si>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</si>
  <si>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</si>
  <si>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</si>
  <si>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</si>
  <si>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</si>
  <si>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</si>
  <si>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</si>
  <si>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</si>
  <si>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</si>
  <si>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</si>
  <si>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</si>
  <si>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</si>
  <si>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</si>
  <si>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</si>
  <si>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</si>
  <si>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</si>
  <si>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</si>
  <si>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</si>
  <si>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</si>
  <si>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</si>
  <si>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</si>
  <si>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</si>
  <si>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</si>
  <si>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</si>
  <si>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</si>
  <si>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</si>
  <si>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</si>
  <si>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</si>
  <si>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</si>
  <si>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</si>
  <si>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</si>
  <si>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</si>
  <si>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</si>
  <si>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</si>
  <si>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</si>
  <si>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</si>
  <si>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</si>
  <si>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</si>
  <si>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</si>
  <si>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</si>
  <si>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</si>
  <si>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</si>
  <si>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</si>
  <si>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</si>
  <si>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</si>
  <si>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</si>
  <si>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</si>
  <si>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</si>
  <si>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</si>
  <si>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</si>
  <si>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</si>
  <si>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</si>
  <si>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</si>
  <si>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</si>
  <si>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</si>
  <si>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</si>
  <si>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</si>
  <si>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</si>
  <si>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</si>
  <si>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</si>
  <si>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</si>
  <si>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</si>
  <si>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</si>
  <si>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</si>
  <si>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</si>
  <si>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</si>
  <si>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</si>
  <si>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</si>
  <si>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</si>
  <si>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</si>
  <si>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</si>
  <si>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</si>
  <si>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</si>
  <si>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</si>
  <si>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</si>
  <si>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</si>
  <si>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</si>
  <si>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</si>
  <si>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</si>
  <si>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</si>
  <si>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</si>
  <si>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</si>
  <si>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</si>
  <si>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</si>
  <si>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</si>
  <si>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</si>
  <si>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</si>
  <si>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</si>
  <si>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</si>
  <si>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</si>
  <si>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</si>
  <si>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</si>
  <si>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</si>
  <si>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</si>
  <si>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</si>
  <si>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</si>
  <si>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</si>
  <si>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</si>
  <si>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</si>
  <si>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</si>
  <si>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</si>
  <si>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</si>
  <si>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</si>
  <si>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</si>
  <si>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</si>
  <si>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</si>
  <si>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</si>
  <si>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</si>
  <si>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</si>
  <si>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</si>
  <si>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</si>
  <si>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</si>
  <si>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</si>
  <si>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</si>
  <si>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</si>
  <si>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</si>
  <si>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</si>
  <si>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</si>
  <si>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</si>
  <si>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</si>
  <si>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</si>
  <si>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</si>
  <si>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</si>
  <si>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</si>
  <si>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</si>
  <si>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</si>
  <si>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</si>
  <si>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</si>
  <si>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</si>
  <si>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</si>
  <si>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</si>
  <si>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</si>
  <si>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</si>
  <si>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</si>
  <si>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</si>
  <si>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</si>
  <si>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</si>
  <si>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</si>
  <si>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</si>
  <si>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</si>
  <si>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</si>
  <si>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</si>
  <si>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</si>
  <si>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</si>
  <si>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</si>
  <si>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</si>
  <si>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</si>
  <si>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</si>
  <si>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</si>
  <si>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</si>
  <si>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</si>
  <si>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</si>
  <si>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</si>
  <si>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</si>
  <si>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</si>
  <si>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</si>
  <si>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</si>
  <si>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</si>
  <si>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</si>
  <si>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</si>
  <si>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</si>
  <si>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</si>
  <si>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</si>
  <si>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</si>
  <si>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</si>
  <si>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</si>
  <si>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</si>
  <si>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</si>
  <si>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</si>
  <si>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</si>
  <si>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</si>
  <si>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</si>
  <si>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</si>
  <si>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</si>
  <si>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</si>
  <si>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</si>
  <si>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</si>
  <si>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</si>
  <si>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</si>
  <si>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</si>
  <si>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</si>
  <si>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</si>
  <si>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</si>
  <si>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</si>
  <si>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</si>
  <si>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</si>
  <si>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</si>
  <si>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</si>
  <si>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</si>
  <si>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</si>
  <si>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</si>
  <si>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</si>
  <si>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</si>
  <si>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</si>
  <si>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</si>
  <si>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</si>
  <si>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</si>
  <si>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</si>
  <si>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</si>
  <si>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</si>
  <si>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</si>
  <si>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</si>
  <si>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</si>
  <si>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</si>
  <si>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</si>
  <si>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</si>
  <si>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</si>
  <si>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</si>
  <si>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</si>
  <si>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</si>
  <si>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</si>
  <si>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</si>
  <si>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</si>
  <si>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</si>
  <si>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</si>
  <si>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</si>
  <si>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</si>
  <si>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</si>
  <si>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</si>
  <si>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</si>
  <si>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</si>
  <si>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</si>
  <si>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</si>
  <si>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</si>
  <si>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</si>
  <si>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</si>
  <si>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</si>
  <si>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</si>
  <si>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</si>
  <si>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</si>
  <si>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</si>
  <si>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</si>
  <si>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</si>
  <si>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</si>
  <si>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</si>
  <si>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</si>
  <si>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</si>
  <si>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</si>
  <si>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</si>
  <si>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</si>
  <si>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</si>
  <si>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</si>
  <si>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</si>
  <si>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</si>
  <si>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</si>
  <si>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</si>
  <si>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</si>
  <si>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</si>
  <si>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</si>
  <si>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</si>
  <si>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</si>
  <si>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</si>
  <si>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</si>
  <si>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</si>
  <si>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</si>
  <si>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</si>
  <si>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</si>
  <si>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</si>
  <si>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</si>
  <si>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</si>
  <si>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</si>
  <si>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</si>
  <si>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</si>
  <si>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</si>
  <si>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</si>
  <si>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</si>
  <si>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</si>
  <si>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</si>
  <si>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</si>
  <si>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</si>
  <si>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</si>
  <si>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</si>
  <si>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</si>
  <si>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</si>
  <si>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</si>
  <si>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</si>
  <si>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</si>
  <si>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</si>
  <si>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</si>
  <si>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</si>
  <si>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</si>
  <si>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</si>
  <si>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</si>
  <si>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</si>
  <si>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</si>
  <si>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</si>
  <si>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</si>
  <si>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</si>
  <si>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</si>
  <si>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</si>
  <si>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</si>
  <si>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</si>
  <si>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</si>
  <si>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</si>
  <si>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</si>
  <si>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</si>
  <si>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</si>
  <si>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</si>
  <si>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</si>
  <si>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</si>
  <si>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</si>
  <si>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</si>
  <si>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</si>
  <si>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</si>
  <si>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</si>
  <si>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</si>
  <si>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</si>
  <si>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</si>
  <si>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</si>
  <si>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</si>
  <si>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</si>
  <si>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</si>
  <si>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</si>
  <si>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</si>
  <si>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</si>
  <si>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</si>
  <si>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</si>
  <si>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</si>
  <si>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</si>
  <si>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</si>
  <si>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</si>
  <si>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</si>
  <si>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</si>
  <si>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</si>
  <si>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</si>
  <si>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</si>
  <si>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</si>
  <si>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</si>
  <si>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</si>
  <si>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</si>
  <si>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</si>
  <si>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</si>
  <si>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</si>
  <si>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</si>
  <si>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</si>
  <si>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</si>
  <si>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</si>
  <si>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</si>
  <si>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</si>
  <si>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</si>
  <si>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</si>
  <si>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</si>
  <si>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</si>
  <si>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</si>
  <si>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</si>
  <si>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</si>
  <si>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</si>
  <si>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</si>
  <si>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</si>
  <si>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</si>
  <si>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</si>
  <si>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</si>
  <si>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</si>
  <si>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</si>
  <si>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</si>
  <si>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</si>
  <si>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</si>
  <si>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</si>
  <si>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</si>
  <si>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</si>
  <si>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</si>
  <si>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</si>
  <si>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</si>
  <si>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</si>
  <si>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</si>
  <si>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</si>
  <si>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</si>
  <si>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</si>
  <si>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</si>
  <si>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</si>
  <si>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</si>
  <si>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</si>
  <si>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</si>
  <si>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</si>
  <si>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</si>
  <si>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</si>
  <si>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</si>
  <si>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</si>
  <si>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</si>
  <si>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</si>
  <si>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</si>
  <si>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</si>
  <si>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</si>
  <si>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</si>
  <si>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</si>
  <si>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</si>
  <si>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</si>
  <si>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</si>
  <si>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</si>
  <si>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</si>
  <si>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</si>
  <si>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</si>
  <si>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</si>
  <si>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</si>
  <si>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</si>
  <si>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</si>
  <si>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</si>
  <si>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</si>
  <si>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</si>
  <si>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</si>
  <si>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</si>
  <si>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</si>
  <si>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</si>
  <si>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</si>
  <si>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</si>
  <si>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</si>
  <si>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</si>
  <si>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</si>
  <si>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</si>
  <si>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</si>
  <si>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</si>
  <si>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</si>
  <si>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</si>
  <si>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</si>
  <si>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</si>
  <si>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</si>
  <si>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</si>
  <si>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</si>
  <si>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</si>
  <si>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</si>
  <si>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</si>
  <si>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</si>
  <si>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</si>
  <si>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</si>
  <si>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</si>
  <si>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</si>
  <si>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</si>
  <si>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</si>
  <si>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</si>
  <si>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</si>
  <si>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</si>
  <si>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</si>
  <si>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</si>
  <si>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</si>
  <si>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</si>
  <si>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</si>
  <si>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</si>
  <si>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</si>
  <si>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</si>
  <si>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</si>
  <si>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</si>
  <si>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</si>
  <si>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</si>
  <si>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</si>
  <si>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</si>
  <si>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</si>
  <si>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</si>
  <si>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</si>
  <si>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</si>
  <si>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</si>
  <si>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</si>
  <si>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</si>
  <si>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</si>
  <si>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</si>
  <si>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</si>
  <si>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</si>
  <si>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</si>
  <si>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</si>
  <si>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</si>
  <si>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</si>
  <si>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</si>
  <si>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</si>
  <si>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</si>
  <si>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</si>
  <si>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</si>
  <si>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</si>
  <si>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</si>
  <si>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</si>
  <si>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</si>
  <si>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</si>
  <si>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</si>
  <si>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</si>
  <si>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</si>
  <si>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</si>
  <si>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</si>
  <si>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</si>
  <si>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</si>
  <si>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</si>
  <si>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</si>
  <si>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</si>
  <si>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</si>
  <si>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</si>
  <si>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</si>
  <si>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</si>
  <si>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</si>
  <si>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</si>
  <si>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</si>
  <si>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</si>
  <si>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</si>
  <si>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</si>
  <si>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</si>
  <si>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</si>
  <si>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</si>
  <si>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</si>
  <si>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</si>
  <si>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</si>
  <si>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</si>
  <si>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</si>
  <si>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</si>
  <si>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</si>
  <si>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</si>
  <si>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</si>
  <si>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</si>
  <si>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</si>
  <si>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</si>
  <si>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</si>
  <si>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</si>
  <si>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</si>
  <si>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</si>
  <si>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</si>
  <si>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</si>
  <si>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</si>
  <si>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</si>
  <si>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</si>
  <si>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</si>
  <si>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</si>
  <si>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</si>
  <si>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</si>
  <si>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</si>
  <si>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</si>
  <si>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</si>
  <si>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</si>
  <si>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</si>
  <si>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</si>
  <si>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</si>
  <si>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</si>
  <si>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</si>
  <si>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</si>
  <si>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</si>
  <si>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</si>
  <si>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</si>
  <si>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</si>
  <si>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</si>
  <si>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</si>
  <si>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</si>
  <si>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</si>
  <si>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</si>
  <si>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</si>
  <si>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</si>
  <si>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</si>
  <si>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</si>
  <si>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</si>
  <si>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</si>
  <si>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</si>
  <si>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</si>
  <si>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</si>
  <si>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</si>
  <si>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</si>
  <si>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</si>
  <si>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</si>
  <si>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</si>
  <si>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</si>
  <si>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</si>
  <si>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</si>
  <si>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</si>
  <si>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</si>
  <si>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</si>
  <si>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</si>
  <si>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</si>
  <si>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</si>
  <si>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</si>
  <si>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</si>
  <si>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</si>
  <si>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</si>
  <si>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</si>
  <si>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</si>
  <si>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</si>
  <si>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</si>
  <si>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</si>
  <si>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</si>
  <si>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</si>
  <si>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</si>
  <si>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</si>
  <si>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</si>
  <si>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</si>
  <si>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</si>
  <si>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</si>
  <si>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</si>
  <si>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</si>
  <si>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</si>
  <si>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</si>
  <si>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</si>
  <si>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</si>
  <si>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</si>
  <si>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</si>
  <si>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</si>
  <si>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</si>
  <si>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</si>
  <si>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</si>
  <si>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</si>
  <si>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</si>
  <si>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</si>
  <si>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</si>
  <si>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</si>
  <si>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</si>
  <si>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</si>
  <si>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</si>
  <si>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</si>
  <si>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</si>
  <si>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</si>
  <si>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</si>
  <si>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</si>
  <si>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</si>
  <si>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</si>
  <si>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</si>
  <si>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</si>
  <si>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</si>
  <si>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</si>
  <si>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</si>
  <si>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</si>
  <si>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</si>
  <si>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</si>
  <si>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</si>
  <si>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</si>
  <si>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</si>
  <si>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</si>
  <si>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</si>
  <si>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</si>
  <si>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</si>
  <si>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</si>
  <si>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</si>
  <si>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</si>
  <si>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</si>
  <si>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</si>
  <si>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</si>
  <si>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</si>
  <si>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</si>
  <si>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</si>
  <si>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</si>
  <si>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</si>
  <si>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</si>
  <si>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</si>
  <si>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</si>
  <si>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</si>
  <si>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</si>
  <si>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</si>
  <si>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</si>
  <si>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</si>
  <si>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</si>
  <si>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</si>
  <si>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</si>
  <si>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</si>
  <si>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</si>
  <si>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</si>
  <si>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</si>
  <si>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</si>
  <si>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</si>
  <si>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</si>
  <si>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</si>
  <si>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</si>
  <si>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</si>
  <si>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</si>
  <si>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</si>
  <si>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</si>
  <si>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</si>
  <si>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</si>
  <si>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</si>
  <si>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</si>
  <si>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</si>
  <si>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</si>
  <si>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</si>
  <si>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</si>
  <si>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</si>
  <si>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</si>
  <si>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</si>
  <si>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</si>
  <si>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</si>
  <si>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</si>
  <si>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</si>
  <si>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</si>
  <si>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</si>
  <si>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</si>
  <si>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</si>
  <si>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</si>
  <si>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</si>
  <si>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</si>
  <si>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</si>
  <si>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</si>
  <si>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</si>
  <si>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</si>
  <si>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</si>
  <si>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</si>
  <si>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</si>
  <si>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</si>
  <si>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</si>
  <si>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</si>
  <si>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</si>
  <si>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</si>
  <si>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</si>
  <si>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</si>
  <si>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</si>
  <si>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</si>
  <si>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</si>
  <si>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</si>
  <si>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</si>
  <si>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</si>
  <si>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</si>
  <si>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</si>
  <si>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</si>
  <si>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</si>
  <si>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</si>
  <si>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</si>
  <si>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</si>
  <si>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</si>
  <si>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</si>
  <si>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</si>
  <si>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</si>
  <si>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</si>
  <si>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</si>
  <si>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</si>
  <si>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</si>
  <si>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</si>
  <si>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</si>
  <si>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</si>
  <si>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</si>
  <si>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</si>
  <si>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</si>
  <si>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</si>
  <si>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</si>
  <si>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</si>
  <si>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</si>
  <si>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</si>
  <si>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</si>
  <si>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</si>
  <si>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</si>
  <si>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</si>
  <si>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</si>
  <si>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</si>
  <si>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</si>
  <si>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</si>
  <si>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</si>
  <si>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</si>
  <si>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</si>
  <si>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</si>
  <si>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</si>
  <si>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</si>
  <si>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</si>
  <si>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</si>
  <si>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</si>
  <si>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</si>
  <si>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</si>
  <si>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</si>
  <si>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</si>
  <si>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</si>
  <si>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</si>
  <si>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</si>
  <si>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</si>
  <si>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</si>
  <si>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</si>
  <si>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</si>
  <si>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</si>
  <si>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</si>
  <si>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</si>
  <si>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</si>
  <si>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</si>
  <si>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</si>
  <si>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</si>
  <si>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</si>
  <si>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</si>
  <si>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</si>
  <si>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</si>
  <si>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</si>
  <si>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</si>
  <si>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</si>
  <si>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</si>
  <si>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</si>
  <si>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</si>
  <si>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</si>
  <si>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</si>
  <si>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</si>
  <si>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</si>
  <si>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</si>
  <si>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</si>
  <si>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</si>
  <si>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</si>
  <si>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</si>
  <si>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</si>
  <si>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</si>
  <si>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</si>
  <si>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</si>
  <si>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</si>
  <si>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</si>
  <si>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</si>
  <si>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</si>
  <si>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</si>
  <si>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</si>
  <si>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</si>
  <si>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</si>
  <si>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</si>
  <si>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</si>
  <si>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</si>
  <si>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</si>
  <si>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</si>
  <si>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</si>
  <si>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</si>
  <si>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</si>
  <si>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</si>
  <si>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</si>
  <si>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</si>
  <si>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</si>
  <si>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</si>
  <si>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</si>
  <si>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</si>
  <si>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</si>
  <si>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</si>
  <si>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</si>
  <si>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</si>
  <si>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</si>
  <si>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</si>
  <si>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</si>
  <si>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</si>
  <si>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</si>
  <si>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</si>
  <si>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</si>
  <si>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</si>
  <si>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</si>
  <si>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</si>
  <si>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</si>
  <si>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</si>
  <si>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</si>
  <si>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</si>
  <si>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</si>
  <si>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</si>
  <si>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</si>
  <si>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</si>
  <si>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</si>
  <si>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</si>
  <si>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</si>
  <si>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</si>
  <si>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</si>
  <si>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</si>
  <si>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</si>
  <si>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</si>
  <si>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</si>
  <si>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</si>
  <si>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</si>
  <si>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</si>
  <si>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</si>
  <si>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</si>
  <si>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</si>
  <si>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</si>
  <si>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</si>
  <si>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</si>
  <si>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</si>
  <si>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</si>
  <si>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</si>
  <si>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</si>
  <si>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</si>
  <si>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</si>
  <si>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</si>
  <si>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</si>
  <si>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</si>
  <si>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</si>
  <si>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</si>
  <si>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</si>
  <si>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</si>
  <si>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</si>
  <si>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</si>
  <si>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</si>
  <si>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</si>
  <si>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</si>
  <si>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</si>
  <si>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</si>
  <si>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</si>
  <si>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</si>
  <si>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</si>
  <si>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</si>
  <si>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</si>
  <si>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</si>
  <si>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</si>
  <si>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</si>
  <si>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</si>
  <si>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</si>
  <si>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</si>
  <si>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</si>
  <si>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</si>
  <si>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</si>
  <si>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</si>
  <si>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</si>
  <si>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</si>
  <si>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</si>
  <si>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</si>
  <si>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</si>
  <si>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</si>
  <si>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</si>
  <si>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</si>
  <si>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</si>
  <si>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</si>
  <si>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</si>
  <si>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</si>
  <si>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</si>
  <si>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</si>
  <si>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</si>
  <si>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</si>
  <si>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</si>
  <si>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</si>
  <si>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</si>
  <si>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</si>
  <si>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</si>
  <si>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</si>
  <si>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</si>
  <si>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</si>
  <si>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</si>
  <si>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</si>
  <si>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</si>
  <si>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</si>
  <si>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</si>
  <si>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</si>
  <si>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</si>
  <si>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</si>
  <si>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</si>
  <si>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</si>
  <si>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</si>
  <si>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</si>
  <si>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</si>
  <si>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</si>
  <si>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</si>
  <si>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</si>
  <si>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</si>
  <si>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</si>
  <si>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</si>
  <si>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</si>
  <si>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</si>
  <si>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</si>
  <si>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</si>
  <si>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</si>
  <si>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</si>
  <si>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</si>
  <si>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</si>
  <si>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</si>
  <si>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</si>
  <si>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</si>
  <si>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</si>
  <si>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</si>
  <si>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</si>
  <si>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</si>
  <si>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</si>
  <si>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</si>
  <si>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</si>
  <si>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</si>
  <si>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</si>
  <si>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</si>
  <si>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</si>
  <si>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</si>
  <si>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</si>
  <si>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</si>
  <si>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</si>
  <si>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</si>
  <si>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</si>
  <si>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</si>
  <si>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</si>
  <si>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</si>
  <si>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</si>
  <si>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</si>
  <si>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</si>
  <si>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</si>
  <si>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</si>
  <si>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</si>
  <si>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</si>
  <si>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</si>
  <si>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</si>
  <si>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</si>
  <si>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</si>
  <si>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</si>
  <si>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</si>
  <si>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</si>
  <si>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</si>
  <si>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</si>
  <si>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</si>
  <si>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</si>
  <si>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</si>
  <si>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</si>
  <si>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</si>
  <si>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</si>
  <si>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</si>
  <si>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</si>
  <si>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</si>
  <si>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</si>
  <si>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</si>
  <si>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</si>
  <si>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</si>
  <si>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</si>
  <si>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</si>
  <si>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</si>
  <si>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</si>
  <si>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</si>
  <si>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</si>
  <si>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</si>
  <si>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</si>
  <si>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</si>
  <si>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</si>
  <si>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</si>
  <si>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</si>
  <si>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</si>
  <si>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</si>
  <si>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</si>
  <si>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</si>
  <si>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</si>
  <si>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</si>
  <si>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</si>
  <si>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</si>
  <si>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</si>
  <si>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</si>
  <si>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</si>
  <si>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</si>
  <si>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</si>
  <si>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</si>
  <si>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</si>
  <si>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</si>
  <si>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</si>
  <si>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</si>
  <si>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</si>
  <si>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</si>
  <si>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</si>
  <si>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</si>
  <si>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</si>
  <si>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</si>
  <si>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</si>
  <si>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</si>
  <si>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</si>
  <si>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</si>
  <si>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</si>
  <si>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</si>
  <si>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</si>
  <si>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</si>
  <si>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</si>
  <si>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</si>
  <si>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</si>
  <si>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</si>
  <si>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</si>
  <si>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</si>
  <si>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</si>
  <si>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</si>
  <si>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</si>
  <si>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</si>
  <si>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</si>
  <si>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</si>
  <si>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</si>
  <si>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</si>
  <si>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</si>
  <si>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</si>
  <si>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</si>
  <si>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</si>
  <si>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</si>
  <si>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</si>
  <si>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</si>
  <si>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</si>
  <si>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</si>
  <si>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</si>
  <si>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</si>
  <si>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</si>
  <si>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</si>
  <si>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</si>
  <si>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</si>
  <si>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</si>
  <si>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</si>
  <si>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</si>
  <si>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</si>
  <si>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</si>
  <si>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</si>
  <si>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</si>
  <si>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</si>
  <si>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</si>
  <si>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</si>
  <si>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</si>
  <si>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</si>
  <si>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</si>
  <si>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</si>
  <si>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</si>
  <si>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</si>
  <si>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</si>
  <si>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</si>
  <si>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</si>
  <si>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</si>
  <si>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</si>
  <si>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</si>
  <si>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</si>
  <si>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</si>
  <si>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</si>
  <si>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</si>
  <si>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</si>
  <si>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</si>
  <si>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</si>
  <si>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</si>
  <si>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</si>
  <si>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</si>
  <si>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</si>
  <si>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</si>
  <si>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</si>
  <si>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</si>
  <si>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</si>
  <si>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</si>
  <si>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</si>
  <si>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</si>
  <si>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</si>
  <si>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</si>
  <si>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</si>
  <si>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</si>
  <si>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</si>
  <si>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</si>
  <si>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</si>
  <si>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</si>
  <si>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</si>
  <si>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</si>
  <si>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</si>
  <si>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</si>
  <si>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</si>
  <si>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</si>
  <si>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</si>
  <si>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</si>
  <si>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</si>
  <si>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</si>
  <si>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</si>
  <si>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</si>
  <si>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</si>
  <si>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</si>
  <si>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</si>
  <si>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</si>
  <si>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</si>
  <si>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</si>
  <si>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</si>
  <si>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</si>
  <si>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</si>
  <si>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</si>
  <si>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</si>
  <si>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</si>
  <si>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</si>
  <si>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</si>
  <si>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</si>
  <si>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</si>
  <si>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</si>
  <si>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</si>
  <si>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</si>
  <si>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</si>
  <si>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</si>
  <si>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</si>
  <si>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</si>
  <si>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</si>
  <si>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</si>
  <si>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</si>
  <si>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</si>
  <si>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</si>
  <si>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</si>
  <si>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</si>
  <si>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</si>
  <si>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</si>
  <si>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</si>
  <si>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</si>
  <si>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</si>
  <si>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</si>
  <si>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</si>
  <si>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</si>
  <si>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</si>
  <si>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</si>
  <si>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</si>
  <si>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</si>
  <si>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</si>
  <si>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</si>
  <si>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</si>
  <si>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</si>
  <si>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</si>
  <si>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</si>
  <si>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</si>
  <si>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</si>
  <si>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</si>
  <si>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</si>
  <si>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</si>
  <si>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</si>
  <si>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</si>
  <si>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</si>
  <si>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</si>
  <si>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</si>
  <si>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</si>
  <si>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</si>
  <si>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</si>
  <si>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</si>
  <si>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</si>
  <si>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</si>
  <si>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</si>
  <si>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</si>
  <si>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</si>
  <si>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</si>
  <si>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</si>
  <si>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</si>
  <si>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</si>
  <si>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</si>
  <si>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</si>
  <si>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</si>
  <si>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</si>
  <si>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</si>
  <si>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</si>
  <si>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</si>
  <si>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</si>
  <si>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</si>
  <si>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</si>
  <si>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</si>
  <si>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</si>
  <si>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</si>
  <si>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</si>
  <si>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</si>
  <si>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</si>
  <si>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</si>
  <si>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</si>
  <si>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</si>
  <si>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</si>
  <si>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</si>
  <si>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</si>
  <si>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</si>
  <si>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</si>
  <si>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</si>
  <si>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</si>
  <si>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</si>
  <si>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</si>
  <si>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</si>
  <si>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</si>
  <si>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</si>
  <si>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</si>
  <si>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</si>
  <si>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</si>
  <si>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</si>
  <si>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</si>
  <si>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</si>
  <si>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</si>
  <si>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</si>
  <si>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</si>
  <si>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</si>
  <si>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</si>
  <si>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</si>
  <si>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</si>
  <si>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</si>
  <si>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</si>
  <si>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</si>
  <si>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</si>
  <si>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</si>
  <si>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</si>
  <si>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</si>
  <si>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</si>
  <si>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</si>
  <si>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</si>
  <si>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</si>
  <si>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</si>
  <si>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</si>
  <si>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</si>
  <si>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</si>
  <si>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</si>
  <si>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</si>
  <si>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</si>
  <si>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</si>
  <si>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</si>
  <si>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</si>
  <si>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</si>
  <si>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</si>
  <si>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</si>
  <si>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</si>
  <si>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</si>
  <si>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</si>
  <si>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</si>
  <si>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</si>
  <si>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</si>
  <si>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</si>
  <si>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</si>
  <si>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</si>
  <si>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</si>
  <si>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</si>
  <si>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</si>
  <si>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</si>
  <si>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</si>
  <si>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</si>
  <si>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</si>
  <si>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</si>
  <si>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</si>
  <si>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</si>
  <si>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</si>
  <si>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</si>
  <si>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</si>
  <si>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</si>
  <si>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</si>
  <si>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</si>
  <si>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</si>
  <si>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</si>
  <si>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</si>
  <si>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</si>
  <si>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</si>
  <si>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</si>
  <si>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</si>
  <si>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</si>
  <si>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</si>
  <si>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</si>
  <si>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</si>
  <si>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</si>
  <si>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</si>
  <si>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</si>
  <si>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</si>
  <si>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</si>
  <si>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</si>
  <si>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</si>
  <si>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</si>
  <si>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</si>
  <si>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</si>
  <si>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</si>
  <si>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</si>
  <si>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</si>
  <si>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</si>
  <si>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</si>
  <si>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</si>
  <si>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</si>
  <si>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</si>
  <si>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</si>
  <si>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</si>
  <si>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</si>
  <si>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</si>
  <si>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</si>
  <si>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</si>
  <si>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</si>
  <si>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</si>
  <si>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</si>
  <si>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</si>
  <si>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</si>
  <si>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</si>
  <si>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</si>
  <si>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</si>
  <si>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</si>
  <si>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</si>
  <si>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</si>
  <si>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</si>
  <si>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</si>
  <si>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</si>
  <si>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</si>
  <si>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</si>
  <si>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</si>
  <si>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</si>
  <si>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</si>
  <si>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</si>
  <si>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</si>
  <si>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</si>
  <si>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</si>
  <si>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</si>
  <si>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</si>
  <si>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</si>
  <si>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</si>
  <si>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</si>
  <si>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</si>
  <si>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</si>
  <si>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</si>
  <si>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</si>
  <si>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</si>
  <si>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</si>
  <si>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</si>
  <si>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</si>
  <si>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</si>
  <si>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</si>
  <si>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</si>
  <si>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</si>
  <si>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</si>
  <si>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</si>
  <si>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</si>
  <si>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</si>
  <si>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</si>
  <si>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</si>
  <si>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</si>
  <si>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</si>
  <si>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</si>
  <si>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</si>
  <si>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</si>
  <si>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</si>
  <si>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</si>
  <si>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</si>
  <si>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</si>
  <si>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</si>
  <si>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</si>
  <si>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</si>
  <si>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</si>
  <si>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</si>
  <si>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</si>
  <si>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</si>
  <si>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</si>
  <si>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</si>
  <si>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</si>
  <si>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</si>
  <si>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</si>
  <si>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</si>
  <si>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</si>
  <si>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</si>
  <si>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</si>
  <si>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</si>
  <si>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</si>
  <si>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</si>
  <si>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</si>
  <si>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</si>
  <si>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</si>
  <si>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</si>
  <si>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</si>
  <si>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</si>
  <si>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</si>
  <si>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</si>
  <si>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</si>
  <si>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</si>
  <si>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</si>
  <si>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</si>
  <si>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</si>
  <si>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</si>
  <si>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</si>
  <si>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</si>
  <si>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</si>
  <si>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</si>
  <si>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</si>
  <si>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</si>
  <si>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</si>
  <si>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</si>
  <si>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</si>
  <si>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</si>
  <si>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</si>
  <si>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</si>
  <si>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</si>
  <si>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</si>
  <si>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</si>
  <si>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</si>
  <si>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</si>
  <si>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</si>
  <si>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</si>
  <si>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</si>
  <si>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</si>
  <si>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</si>
  <si>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</si>
  <si>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</si>
  <si>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</si>
  <si>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</si>
  <si>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</si>
  <si>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</si>
  <si>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</si>
  <si>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</si>
  <si>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</si>
  <si>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</si>
  <si>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</si>
  <si>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</si>
  <si>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</si>
  <si>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</si>
  <si>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</si>
  <si>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</si>
  <si>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</si>
  <si>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</si>
  <si>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</si>
  <si>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</si>
  <si>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</si>
  <si>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</si>
  <si>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</si>
  <si>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</si>
  <si>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</si>
  <si>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</si>
  <si>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</si>
  <si>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</si>
  <si>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</si>
  <si>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</si>
  <si>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</si>
  <si>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</si>
  <si>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</si>
  <si>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</si>
  <si>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</si>
  <si>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</si>
  <si>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</si>
  <si>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</si>
  <si>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</si>
  <si>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</si>
  <si>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</si>
  <si>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</si>
  <si>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</si>
  <si>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</si>
  <si>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</si>
  <si>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</si>
  <si>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</si>
  <si>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</si>
  <si>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</si>
  <si>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</si>
  <si>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</si>
  <si>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</si>
  <si>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</si>
  <si>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</si>
  <si>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</si>
  <si>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</si>
  <si>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</si>
  <si>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</si>
  <si>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</si>
  <si>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</si>
  <si>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</si>
  <si>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</si>
  <si>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</si>
  <si>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</si>
  <si>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</si>
  <si>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</si>
  <si>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</si>
  <si>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</si>
  <si>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</si>
  <si>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</si>
  <si>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</si>
  <si>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</si>
  <si>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</si>
  <si>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</si>
  <si>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</si>
  <si>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</si>
  <si>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</si>
  <si>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</si>
  <si>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</si>
  <si>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</si>
  <si>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</si>
  <si>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</si>
  <si>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</si>
  <si>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</si>
  <si>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</si>
  <si>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</si>
  <si>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</si>
  <si>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</si>
  <si>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</si>
  <si>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</si>
  <si>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</si>
  <si>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</si>
  <si>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</si>
  <si>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</si>
  <si>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</si>
  <si>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</si>
  <si>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</si>
  <si>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</si>
  <si>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</si>
  <si>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</si>
  <si>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</si>
  <si>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</si>
  <si>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</si>
  <si>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</si>
  <si>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</si>
  <si>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</si>
  <si>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</si>
  <si>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</si>
  <si>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</si>
  <si>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</si>
  <si>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</si>
  <si>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</si>
  <si>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</si>
  <si>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</si>
  <si>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</si>
  <si>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</si>
  <si>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</si>
  <si>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</si>
  <si>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</si>
  <si>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</si>
  <si>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</si>
  <si>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</si>
  <si>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</si>
  <si>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</si>
  <si>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</si>
  <si>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</si>
  <si>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</si>
  <si>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</si>
  <si>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</si>
  <si>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</si>
  <si>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</si>
  <si>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</si>
  <si>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</si>
  <si>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</si>
  <si>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</si>
  <si>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</si>
  <si>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</si>
  <si>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</si>
  <si>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</si>
  <si>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</si>
  <si>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</si>
  <si>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</si>
  <si>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</si>
  <si>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</si>
  <si>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</si>
  <si>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</si>
  <si>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</si>
  <si>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</si>
  <si>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</si>
  <si>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</si>
  <si>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</si>
  <si>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</si>
  <si>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</si>
  <si>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</si>
  <si>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</si>
  <si>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</si>
  <si>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</si>
  <si>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</si>
  <si>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</si>
  <si>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</si>
  <si>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</si>
  <si>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</si>
  <si>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</si>
  <si>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</si>
  <si>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</si>
  <si>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</si>
  <si>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</si>
  <si>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</si>
  <si>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</si>
  <si>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</si>
  <si>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</si>
  <si>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</si>
  <si>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</si>
  <si>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</si>
  <si>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</si>
  <si>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</si>
  <si>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</si>
  <si>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</si>
  <si>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</si>
  <si>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</si>
  <si>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</si>
  <si>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</si>
  <si>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</si>
  <si>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</si>
  <si>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</si>
  <si>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</si>
  <si>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</si>
  <si>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</si>
  <si>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</si>
  <si>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</si>
  <si>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</si>
  <si>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</si>
  <si>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</si>
  <si>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</si>
  <si>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</si>
  <si>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</si>
  <si>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</si>
  <si>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</si>
  <si>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</si>
  <si>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</si>
  <si>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</si>
  <si>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</si>
  <si>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</si>
  <si>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</si>
  <si>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</si>
  <si>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</si>
  <si>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</si>
  <si>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</si>
  <si>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</si>
  <si>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</si>
  <si>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</si>
  <si>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</si>
  <si>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</si>
  <si>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</si>
  <si>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</si>
  <si>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</si>
  <si>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</si>
  <si>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</si>
  <si>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</si>
  <si>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</si>
  <si>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</si>
  <si>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</si>
  <si>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</si>
  <si>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</si>
  <si>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</si>
  <si>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</si>
  <si>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</si>
  <si>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</si>
  <si>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</si>
  <si>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</si>
  <si>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</si>
  <si>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</si>
  <si>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</si>
  <si>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</si>
  <si>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</si>
  <si>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</si>
  <si>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</si>
  <si>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</si>
  <si>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</si>
  <si>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</si>
  <si>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</si>
  <si>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</si>
  <si>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</si>
  <si>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</si>
  <si>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</si>
  <si>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</si>
  <si>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</si>
  <si>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</si>
  <si>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</si>
  <si>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</si>
  <si>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</si>
  <si>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</si>
  <si>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</si>
  <si>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</si>
  <si>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</si>
  <si>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</si>
  <si>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</si>
  <si>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</si>
  <si>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</si>
  <si>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</si>
  <si>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</si>
  <si>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</si>
  <si>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</si>
  <si>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</si>
  <si>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</si>
  <si>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</si>
  <si>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</si>
  <si>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</si>
  <si>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</si>
  <si>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</si>
  <si>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</si>
  <si>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</si>
  <si>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</si>
  <si>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</si>
  <si>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</si>
  <si>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</si>
  <si>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</si>
  <si>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</si>
  <si>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</si>
  <si>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</si>
  <si>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</si>
  <si>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</si>
  <si>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</si>
  <si>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</si>
  <si>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</si>
  <si>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</si>
  <si>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</si>
  <si>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</si>
  <si>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</si>
  <si>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</si>
  <si>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</si>
  <si>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</si>
  <si>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</si>
  <si>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</si>
  <si>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</si>
  <si>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</si>
  <si>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</si>
  <si>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</si>
  <si>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</si>
  <si>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</si>
  <si>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</si>
  <si>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</si>
  <si>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</si>
  <si>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</si>
  <si>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</si>
  <si>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</si>
  <si>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</si>
  <si>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</si>
  <si>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</si>
  <si>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</si>
  <si>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</si>
  <si>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</si>
  <si>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</si>
  <si>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</si>
  <si>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</si>
  <si>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</si>
  <si>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</si>
  <si>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</si>
  <si>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</si>
  <si>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</si>
  <si>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</si>
  <si>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</si>
  <si>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</si>
  <si>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</si>
  <si>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</si>
  <si>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</si>
  <si>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</si>
  <si>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</si>
  <si>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</si>
  <si>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</si>
  <si>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</si>
  <si>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</si>
  <si>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</si>
  <si>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</si>
  <si>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</si>
  <si>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</si>
  <si>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</si>
  <si>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</si>
  <si>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</si>
  <si>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</si>
  <si>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</si>
  <si>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</si>
  <si>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</si>
  <si>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</si>
  <si>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</si>
  <si>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</si>
  <si>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</si>
  <si>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</si>
  <si>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</si>
  <si>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</si>
  <si>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</si>
  <si>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</si>
  <si>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</si>
  <si>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</si>
  <si>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</si>
  <si>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</si>
  <si>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</si>
  <si>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</si>
  <si>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</si>
  <si>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</si>
  <si>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</si>
  <si>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</si>
  <si>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</si>
  <si>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</si>
  <si>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</si>
  <si>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</si>
  <si>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</si>
  <si>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</si>
  <si>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</si>
  <si>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</si>
  <si>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</si>
  <si>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</si>
  <si>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</si>
  <si>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</si>
  <si>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</si>
  <si>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</si>
  <si>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</si>
  <si>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</si>
  <si>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</si>
  <si>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</si>
  <si>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</si>
  <si>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</si>
  <si>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</si>
  <si>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</si>
  <si>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</si>
  <si>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</si>
  <si>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</si>
  <si>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</si>
  <si>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</si>
  <si>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</si>
  <si>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</si>
  <si>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</si>
  <si>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</si>
  <si>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</si>
  <si>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</si>
  <si>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</si>
  <si>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</si>
  <si>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</si>
  <si>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</si>
  <si>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</si>
  <si>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</si>
  <si>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</si>
  <si>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</si>
  <si>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</si>
  <si>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</si>
  <si>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</si>
  <si>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</si>
  <si>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</si>
  <si>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</si>
  <si>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</si>
  <si>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</si>
  <si>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</si>
  <si>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</si>
  <si>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</si>
  <si>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</si>
  <si>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</si>
  <si>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</si>
  <si>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</si>
  <si>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</si>
  <si>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</si>
  <si>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</si>
  <si>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</si>
  <si>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</si>
  <si>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</si>
  <si>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</si>
  <si>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</si>
  <si>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</si>
  <si>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</si>
  <si>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</si>
  <si>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</si>
  <si>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</si>
  <si>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</si>
  <si>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</si>
  <si>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</si>
  <si>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</si>
  <si>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</si>
  <si>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</si>
  <si>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</si>
  <si>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</si>
  <si>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</si>
  <si>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</si>
  <si>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</si>
  <si>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</si>
  <si>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</si>
  <si>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</si>
  <si>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</si>
  <si>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</si>
  <si>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</si>
  <si>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</si>
  <si>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</si>
  <si>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</si>
  <si>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</si>
  <si>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</si>
  <si>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</si>
  <si>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</si>
  <si>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</si>
  <si>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</si>
  <si>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</si>
  <si>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</si>
  <si>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</si>
  <si>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</si>
  <si>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</si>
  <si>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</si>
  <si>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</si>
  <si>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</si>
  <si>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</si>
  <si>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</si>
  <si>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</si>
  <si>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</si>
  <si>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</si>
  <si>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</si>
  <si>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</si>
  <si>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</si>
  <si>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</si>
  <si>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</si>
  <si>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</si>
  <si>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</si>
  <si>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</si>
  <si>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</si>
  <si>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</si>
  <si>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</si>
  <si>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</si>
  <si>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</si>
  <si>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</si>
  <si>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</si>
  <si>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</si>
  <si>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</si>
  <si>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</si>
  <si>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</si>
  <si>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</si>
  <si>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</si>
  <si>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</si>
  <si>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</si>
  <si>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</si>
  <si>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</si>
  <si>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</si>
  <si>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</si>
  <si>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</si>
  <si>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</si>
  <si>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</si>
  <si>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</si>
  <si>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</si>
  <si>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</si>
  <si>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</si>
  <si>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</si>
  <si>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</si>
  <si>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</si>
  <si>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</si>
  <si>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</si>
  <si>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</si>
  <si>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</si>
  <si>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</si>
  <si>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</si>
  <si>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</si>
  <si>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</si>
  <si>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</si>
  <si>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</si>
  <si>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</si>
  <si>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</si>
  <si>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</si>
  <si>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</si>
  <si>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</si>
  <si>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</si>
  <si>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</si>
  <si>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</si>
  <si>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</si>
  <si>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</si>
  <si>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</si>
  <si>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</si>
  <si>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</si>
  <si>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</si>
  <si>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</si>
  <si>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</si>
  <si>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</si>
  <si>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</si>
  <si>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</si>
  <si>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</si>
  <si>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</si>
  <si>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</si>
  <si>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</si>
  <si>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</si>
  <si>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</si>
  <si>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</si>
  <si>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</si>
  <si>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</si>
  <si>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</si>
  <si>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</si>
  <si>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</si>
  <si>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</si>
  <si>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</si>
  <si>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</si>
  <si>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</si>
  <si>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</si>
  <si>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</si>
  <si>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</si>
  <si>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</si>
  <si>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</si>
  <si>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</si>
  <si>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</si>
  <si>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</si>
  <si>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</si>
  <si>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</si>
  <si>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</si>
  <si>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</si>
  <si>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</si>
  <si>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</si>
  <si>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</si>
  <si>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</si>
  <si>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</si>
  <si>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</si>
  <si>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</si>
  <si>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</si>
  <si>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</si>
  <si>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</si>
  <si>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</si>
  <si>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</si>
  <si>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</si>
  <si>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</si>
  <si>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</si>
  <si>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</si>
  <si>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</si>
  <si>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</si>
  <si>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</si>
  <si>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</si>
  <si>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</si>
  <si>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</si>
  <si>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</si>
  <si>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</si>
  <si>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</si>
  <si>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</si>
  <si>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</si>
  <si>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</si>
  <si>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</si>
  <si>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</si>
  <si>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</si>
  <si>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</si>
  <si>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</si>
  <si>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</si>
  <si>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</si>
  <si>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</si>
  <si>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</si>
  <si>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</si>
  <si>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</si>
  <si>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</si>
  <si>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</si>
  <si>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</si>
  <si>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</si>
  <si>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</si>
  <si>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</si>
  <si>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</si>
  <si>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</si>
  <si>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</si>
  <si>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</si>
  <si>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</si>
  <si>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</si>
  <si>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</si>
  <si>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</si>
  <si>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</si>
  <si>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</si>
  <si>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</si>
  <si>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</si>
  <si>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</si>
  <si>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</si>
  <si>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</si>
  <si>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</si>
  <si>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</si>
  <si>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</si>
  <si>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</si>
  <si>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</si>
  <si>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</si>
  <si>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</si>
  <si>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</si>
  <si>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</si>
  <si>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</si>
  <si>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</si>
  <si>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</si>
  <si>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</si>
  <si>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</si>
  <si>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</si>
  <si>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</si>
  <si>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</si>
  <si>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</si>
  <si>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</si>
  <si>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</si>
  <si>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</si>
  <si>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</si>
  <si>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</si>
  <si>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</si>
  <si>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</si>
  <si>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</si>
  <si>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</si>
  <si>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</si>
  <si>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</si>
  <si>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</si>
  <si>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</si>
  <si>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</si>
  <si>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</si>
  <si>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</si>
  <si>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</si>
  <si>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</si>
  <si>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</si>
  <si>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</si>
  <si>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</si>
  <si>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</si>
  <si>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</si>
  <si>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</si>
  <si>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</si>
  <si>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</si>
  <si>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</si>
  <si>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</si>
  <si>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</si>
  <si>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</si>
  <si>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</si>
  <si>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</si>
  <si>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</si>
  <si>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</si>
  <si>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</si>
  <si>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</si>
  <si>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</si>
  <si>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</si>
  <si>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</si>
  <si>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</si>
  <si>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</si>
  <si>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</si>
  <si>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</si>
  <si>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</si>
  <si>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</si>
  <si>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</si>
  <si>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</si>
  <si>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</si>
  <si>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</si>
  <si>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</si>
  <si>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</si>
  <si>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</si>
  <si>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</si>
  <si>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</si>
  <si>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</si>
  <si>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</si>
  <si>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</si>
  <si>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</si>
  <si>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</si>
  <si>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</si>
  <si>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</si>
  <si>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</si>
  <si>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</si>
  <si>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</si>
  <si>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</si>
  <si>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</si>
  <si>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</si>
  <si>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</si>
  <si>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</si>
  <si>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</si>
  <si>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</si>
  <si>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</si>
  <si>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</si>
  <si>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</si>
  <si>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</si>
  <si>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</si>
  <si>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</si>
  <si>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</si>
  <si>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</si>
  <si>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</si>
  <si>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</si>
  <si>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</si>
  <si>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</si>
  <si>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</si>
  <si>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</si>
  <si>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</si>
  <si>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</si>
  <si>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</si>
  <si>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</si>
  <si>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</si>
  <si>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</si>
  <si>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</si>
  <si>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</si>
  <si>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</si>
  <si>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</si>
  <si>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</si>
  <si>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</si>
  <si>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</si>
  <si>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</si>
  <si>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</si>
  <si>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</si>
  <si>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</si>
  <si>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</si>
  <si>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</si>
  <si>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</si>
  <si>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</si>
  <si>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</si>
  <si>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</si>
  <si>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</si>
  <si>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</si>
  <si>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</si>
  <si>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</si>
  <si>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</si>
  <si>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</si>
  <si>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</si>
  <si>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</si>
  <si>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</si>
  <si>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</si>
  <si>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</si>
  <si>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</si>
  <si>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</si>
  <si>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</si>
  <si>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</si>
  <si>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</si>
  <si>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</si>
  <si>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</si>
  <si>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</si>
  <si>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</si>
  <si>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</si>
  <si>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</si>
  <si>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</si>
  <si>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</si>
  <si>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</si>
  <si>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</si>
  <si>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</si>
  <si>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</si>
  <si>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</si>
  <si>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</si>
  <si>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</si>
  <si>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</si>
  <si>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</si>
  <si>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</si>
  <si>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</si>
  <si>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</si>
  <si>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</si>
  <si>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</si>
  <si>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</si>
  <si>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</si>
  <si>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</si>
  <si>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</si>
  <si>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</si>
  <si>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</si>
  <si>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</si>
  <si>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</si>
  <si>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</si>
  <si>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</si>
  <si>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</si>
  <si>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</si>
  <si>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</si>
  <si>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</si>
  <si>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</si>
  <si>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</si>
  <si>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</si>
  <si>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</si>
  <si>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</si>
  <si>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</si>
  <si>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</si>
  <si>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</si>
  <si>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</si>
  <si>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</si>
  <si>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</si>
  <si>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</si>
  <si>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</si>
  <si>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</si>
  <si>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</si>
  <si>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</si>
  <si>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</si>
  <si>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</si>
  <si>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</si>
  <si>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</si>
  <si>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</si>
  <si>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</si>
  <si>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</si>
  <si>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</si>
  <si>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</si>
  <si>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</si>
  <si>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</si>
  <si>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</si>
  <si>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</si>
  <si>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</si>
  <si>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</si>
  <si>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</si>
  <si>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</si>
  <si>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</si>
  <si>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</si>
  <si>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</si>
  <si>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</si>
  <si>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</si>
  <si>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</si>
  <si>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</si>
  <si>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</si>
  <si>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</si>
  <si>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</si>
  <si>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</si>
  <si>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</si>
  <si>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</si>
  <si>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</si>
  <si>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</si>
  <si>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</si>
  <si>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</si>
  <si>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</si>
  <si>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</si>
  <si>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</si>
  <si>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</si>
  <si>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</si>
  <si>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</si>
  <si>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</si>
  <si>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</si>
  <si>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</si>
  <si>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</si>
  <si>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</si>
  <si>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</si>
  <si>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</si>
  <si>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</si>
  <si>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</si>
  <si>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</si>
  <si>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</si>
  <si>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</si>
  <si>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</si>
  <si>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</si>
  <si>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</si>
  <si>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</si>
  <si>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</si>
  <si>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</si>
  <si>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</si>
  <si>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</si>
  <si>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</si>
  <si>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</si>
  <si>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</si>
  <si>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</si>
  <si>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</si>
  <si>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</si>
  <si>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</si>
  <si>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</si>
  <si>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</si>
  <si>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</si>
  <si>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</si>
  <si>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</si>
  <si>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</si>
  <si>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</si>
  <si>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</si>
  <si>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</si>
  <si>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</si>
  <si>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</si>
  <si>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</si>
  <si>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</si>
  <si>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</si>
  <si>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</si>
  <si>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</si>
  <si>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</si>
  <si>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</si>
  <si>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</si>
  <si>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</si>
  <si>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</si>
  <si>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</si>
  <si>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</si>
  <si>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</si>
  <si>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</si>
  <si>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</si>
  <si>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</si>
  <si>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</si>
  <si>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</si>
  <si>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</si>
  <si>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</si>
  <si>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</si>
  <si>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</si>
  <si>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</si>
  <si>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</si>
  <si>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</si>
  <si>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</si>
  <si>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</si>
  <si>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</si>
  <si>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</si>
  <si>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</si>
  <si>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</si>
  <si>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</si>
  <si>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</si>
  <si>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</si>
  <si>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</si>
  <si>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</si>
  <si>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</si>
  <si>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</si>
  <si>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</si>
  <si>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</si>
  <si>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</si>
  <si>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</si>
  <si>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</si>
  <si>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</si>
  <si>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</si>
  <si>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</si>
  <si>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</si>
  <si>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</si>
  <si>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</si>
  <si>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</si>
  <si>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</si>
  <si>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</si>
  <si>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</si>
  <si>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</si>
  <si>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</si>
  <si>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</si>
  <si>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</si>
  <si>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</si>
  <si>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</si>
  <si>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</si>
  <si>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</si>
  <si>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</si>
  <si>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</si>
  <si>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</si>
  <si>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</si>
  <si>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</si>
  <si>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</si>
  <si>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</si>
  <si>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</si>
  <si>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</si>
  <si>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</si>
  <si>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</si>
  <si>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</si>
  <si>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</si>
  <si>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</si>
  <si>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</si>
  <si>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</si>
  <si>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</si>
  <si>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</si>
  <si>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</si>
  <si>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</si>
  <si>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</si>
  <si>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</si>
  <si>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</si>
  <si>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</si>
  <si>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</si>
  <si>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</si>
  <si>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</si>
  <si>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</si>
  <si>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</si>
  <si>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</si>
  <si>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</si>
  <si>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</si>
  <si>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</si>
  <si>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</si>
  <si>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</si>
  <si>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</si>
  <si>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</si>
  <si>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</si>
  <si>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</si>
  <si>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</si>
  <si>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</si>
  <si>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</si>
  <si>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</si>
  <si>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</si>
  <si>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</si>
  <si>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</si>
  <si>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</si>
  <si>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</si>
  <si>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</si>
  <si>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</si>
  <si>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</si>
  <si>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</si>
  <si>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</si>
  <si>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</si>
  <si>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</si>
  <si>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</si>
  <si>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</si>
  <si>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</si>
  <si>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</si>
  <si>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</si>
  <si>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</si>
  <si>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</si>
  <si>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</si>
  <si>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</si>
  <si>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</si>
  <si>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</si>
  <si>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</si>
  <si>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</si>
  <si>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</si>
  <si>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</si>
  <si>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</si>
  <si>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</si>
  <si>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</si>
  <si>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</si>
  <si>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</si>
  <si>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</si>
  <si>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</si>
  <si>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</si>
  <si>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</si>
  <si>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</si>
  <si>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</si>
  <si>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</si>
  <si>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</si>
  <si>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</si>
  <si>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</si>
  <si>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</si>
  <si>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</si>
  <si>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</si>
  <si>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</si>
  <si>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</si>
  <si>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</si>
  <si>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</si>
  <si>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</si>
  <si>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</si>
  <si>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</si>
  <si>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</si>
  <si>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</si>
  <si>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</si>
  <si>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</si>
  <si>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</si>
  <si>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</si>
  <si>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</si>
  <si>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</si>
  <si>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</si>
  <si>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</si>
  <si>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</si>
  <si>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</si>
  <si>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</si>
  <si>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</si>
  <si>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</si>
  <si>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</si>
  <si>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</si>
  <si>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</si>
  <si>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</si>
  <si>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</si>
  <si>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</si>
  <si>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</si>
  <si>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</si>
  <si>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</si>
  <si>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</si>
  <si>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</si>
  <si>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</si>
  <si>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</si>
  <si>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</si>
  <si>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</si>
  <si>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</si>
  <si>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</si>
  <si>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</si>
  <si>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</si>
  <si>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</si>
  <si>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</si>
  <si>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</si>
  <si>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</si>
  <si>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</si>
  <si>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</si>
  <si>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</si>
  <si>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</si>
  <si>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</si>
  <si>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</si>
  <si>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</si>
  <si>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</si>
  <si>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</si>
  <si>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</si>
  <si>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</si>
  <si>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</si>
  <si>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</si>
  <si>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</si>
  <si>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</si>
  <si>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</si>
  <si>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</si>
  <si>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</si>
  <si>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</si>
  <si>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</si>
  <si>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</si>
  <si>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</si>
  <si>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</si>
  <si>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</si>
  <si>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</si>
  <si>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</si>
  <si>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</si>
  <si>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</si>
  <si>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</si>
  <si>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</si>
  <si>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</si>
  <si>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</si>
  <si>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</si>
  <si>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</si>
  <si>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</si>
  <si>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</si>
  <si>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</si>
  <si>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</si>
  <si>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</si>
  <si>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</si>
  <si>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</si>
  <si>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</si>
  <si>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</si>
  <si>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</si>
  <si>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</si>
  <si>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</si>
  <si>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</si>
  <si>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</si>
  <si>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</si>
  <si>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</si>
  <si>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</si>
  <si>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</si>
  <si>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</si>
  <si>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</si>
  <si>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</si>
  <si>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</si>
  <si>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</si>
  <si>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</si>
  <si>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</si>
  <si>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</si>
  <si>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</si>
  <si>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</si>
  <si>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</si>
  <si>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</si>
  <si>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</si>
  <si>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</si>
  <si>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</si>
  <si>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</si>
  <si>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</si>
  <si>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</si>
  <si>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</si>
  <si>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</si>
  <si>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</si>
  <si>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</si>
  <si>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</si>
  <si>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</si>
  <si>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</si>
  <si>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</si>
  <si>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</si>
  <si>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</si>
  <si>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</si>
  <si>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</si>
  <si>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</si>
  <si>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</si>
  <si>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</si>
  <si>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</si>
  <si>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</si>
  <si>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</si>
  <si>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</si>
  <si>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</si>
  <si>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</si>
  <si>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</si>
  <si>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</si>
  <si>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</si>
  <si>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</si>
  <si>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</si>
  <si>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</si>
  <si>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</si>
  <si>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</si>
  <si>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</si>
  <si>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</si>
  <si>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</si>
  <si>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</si>
  <si>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</si>
  <si>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</si>
  <si>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</si>
  <si>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</si>
  <si>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</si>
  <si>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</si>
  <si>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</si>
  <si>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</si>
  <si>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</si>
  <si>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</si>
  <si>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</si>
  <si>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</si>
  <si>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</si>
  <si>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</si>
  <si>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</si>
  <si>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</si>
  <si>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</si>
  <si>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</si>
  <si>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</si>
  <si>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</si>
  <si>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</si>
  <si>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</si>
  <si>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</si>
  <si>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</si>
  <si>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</si>
  <si>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</si>
  <si>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</si>
  <si>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</si>
  <si>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</si>
  <si>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</si>
  <si>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</si>
  <si>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</si>
  <si>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</si>
  <si>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</si>
  <si>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</si>
  <si>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</si>
  <si>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</si>
  <si>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</si>
  <si>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</si>
  <si>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</si>
  <si>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</si>
  <si>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</si>
  <si>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</si>
  <si>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</si>
  <si>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</si>
  <si>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</si>
  <si>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</si>
  <si>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</si>
  <si>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</si>
  <si>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</si>
  <si>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</si>
  <si>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</si>
  <si>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</si>
  <si>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</si>
  <si>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</si>
  <si>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</si>
  <si>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</si>
  <si>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</si>
  <si>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</si>
  <si>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</si>
  <si>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</si>
  <si>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</si>
  <si>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</si>
  <si>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</si>
  <si>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</si>
  <si>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</si>
  <si>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</si>
  <si>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</si>
  <si>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</si>
  <si>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</si>
  <si>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</si>
  <si>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</si>
  <si>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</si>
  <si>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</si>
  <si>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</si>
  <si>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</si>
  <si>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</si>
  <si>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</si>
  <si>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</si>
  <si>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</si>
  <si>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</si>
  <si>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</si>
  <si>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</si>
  <si>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</si>
  <si>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</si>
  <si>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</si>
  <si>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</si>
  <si>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</si>
  <si>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</si>
  <si>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</si>
  <si>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</si>
  <si>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</si>
  <si>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</si>
  <si>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</si>
  <si>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</si>
  <si>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</si>
  <si>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</si>
  <si>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</si>
  <si>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</si>
  <si>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</si>
  <si>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</si>
  <si>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</si>
  <si>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</si>
  <si>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</si>
  <si>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</si>
  <si>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</si>
  <si>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</si>
  <si>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</si>
  <si>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</si>
  <si>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</si>
  <si>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</si>
  <si>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</si>
  <si>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</si>
  <si>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</si>
  <si>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</si>
  <si>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</si>
  <si>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</si>
  <si>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</si>
  <si>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</si>
  <si>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</si>
  <si>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</si>
  <si>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</si>
  <si>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</si>
  <si>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</si>
  <si>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</si>
  <si>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</si>
  <si>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</si>
  <si>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</si>
  <si>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</si>
  <si>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</si>
  <si>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</si>
  <si>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</si>
  <si>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</si>
  <si>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</si>
  <si>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</si>
  <si>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</si>
  <si>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</si>
  <si>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</si>
  <si>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</si>
  <si>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</si>
  <si>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</si>
  <si>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</si>
  <si>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</si>
  <si>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</si>
  <si>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</si>
  <si>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</si>
  <si>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</si>
  <si>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</si>
  <si>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</si>
  <si>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</si>
  <si>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</si>
  <si>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</si>
  <si>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</si>
  <si>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</si>
  <si>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</si>
  <si>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</si>
  <si>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</si>
  <si>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</si>
  <si>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</si>
  <si>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</si>
  <si>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</si>
  <si>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</si>
  <si>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</si>
  <si>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</si>
  <si>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</si>
  <si>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</si>
  <si>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</si>
  <si>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</si>
  <si>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</si>
  <si>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</si>
  <si>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</si>
  <si>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</si>
  <si>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</si>
  <si>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</si>
  <si>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</si>
  <si>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</si>
  <si>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</si>
  <si>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</si>
  <si>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</si>
  <si>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</si>
  <si>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</si>
  <si>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</si>
  <si>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</si>
  <si>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</si>
  <si>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</si>
  <si>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</si>
  <si>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</si>
  <si>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</si>
  <si>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</si>
  <si>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</si>
  <si>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</si>
  <si>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</si>
  <si>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</si>
  <si>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</si>
  <si>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</si>
  <si>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</si>
  <si>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</si>
  <si>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</si>
  <si>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</si>
  <si>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</si>
  <si>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</si>
  <si>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</si>
  <si>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</si>
  <si>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</si>
  <si>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</si>
  <si>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</si>
  <si>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</si>
  <si>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</si>
  <si>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</si>
  <si>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</si>
  <si>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</si>
  <si>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</si>
  <si>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</si>
  <si>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</si>
  <si>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</si>
  <si>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</si>
  <si>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</si>
  <si>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</si>
  <si>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</si>
  <si>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</si>
  <si>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</si>
  <si>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</si>
  <si>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</si>
  <si>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</si>
  <si>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</si>
  <si>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</si>
  <si>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</si>
  <si>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</si>
  <si>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</si>
  <si>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</si>
  <si>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</si>
  <si>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</si>
  <si>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</si>
  <si>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</si>
  <si>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</si>
  <si>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</si>
  <si>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</si>
  <si>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</si>
  <si>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</si>
  <si>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</si>
  <si>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</si>
  <si>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</si>
  <si>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</si>
  <si>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</si>
  <si>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</si>
  <si>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</si>
  <si>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</si>
  <si>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</si>
  <si>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</si>
  <si>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</si>
  <si>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</si>
  <si>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</si>
  <si>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</si>
  <si>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</si>
  <si>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</si>
  <si>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</si>
  <si>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</si>
  <si>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</si>
  <si>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</si>
  <si>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</si>
  <si>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</si>
  <si>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</si>
  <si>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</si>
  <si>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</si>
  <si>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</si>
  <si>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</si>
  <si>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</si>
  <si>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</si>
  <si>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</si>
  <si>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</si>
  <si>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</si>
  <si>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</si>
  <si>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</si>
  <si>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</si>
  <si>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</si>
  <si>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</si>
  <si>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</si>
  <si>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</si>
  <si>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</si>
  <si>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</si>
  <si>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</si>
  <si>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</si>
  <si>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</si>
  <si>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</si>
  <si>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</si>
  <si>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</si>
  <si>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</si>
  <si>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</si>
  <si>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</si>
  <si>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</si>
  <si>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</si>
  <si>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</si>
  <si>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</si>
  <si>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</si>
  <si>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</si>
  <si>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</si>
  <si>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</si>
  <si>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</si>
  <si>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</si>
  <si>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</si>
  <si>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</si>
  <si>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</si>
  <si>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</si>
  <si>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</si>
  <si>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</si>
  <si>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</si>
  <si>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</si>
  <si>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</si>
  <si>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</si>
  <si>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</si>
  <si>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</si>
  <si>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</si>
  <si>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</si>
  <si>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</si>
  <si>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</si>
  <si>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</si>
  <si>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</si>
  <si>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</si>
  <si>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</si>
  <si>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</si>
  <si>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</si>
  <si>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</si>
  <si>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</si>
  <si>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</si>
  <si>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</si>
  <si>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</si>
  <si>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</si>
  <si>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</si>
  <si>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</si>
  <si>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</si>
  <si>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</si>
  <si>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</si>
  <si>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</si>
  <si>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</si>
  <si>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</si>
  <si>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</si>
  <si>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</si>
  <si>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</si>
  <si>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</si>
  <si>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</si>
  <si>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</si>
  <si>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</si>
  <si>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</si>
  <si>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</si>
  <si>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</si>
  <si>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</si>
  <si>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</si>
  <si>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</si>
  <si>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</si>
  <si>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</si>
  <si>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</si>
  <si>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</si>
  <si>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</si>
  <si>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</si>
  <si>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</si>
  <si>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</si>
  <si>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</si>
  <si>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</si>
  <si>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</si>
  <si>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</si>
  <si>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</si>
  <si>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</si>
  <si>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</si>
  <si>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</si>
  <si>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</si>
  <si>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</si>
  <si>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</si>
  <si>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</si>
  <si>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</si>
  <si>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</si>
  <si>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</si>
  <si>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</si>
  <si>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</si>
  <si>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</si>
  <si>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</si>
  <si>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</si>
  <si>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</si>
  <si>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</si>
  <si>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</si>
  <si>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</si>
  <si>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</si>
  <si>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</si>
  <si>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</si>
  <si>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</si>
  <si>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</si>
  <si>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</si>
  <si>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</si>
  <si>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</si>
  <si>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</si>
  <si>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</si>
  <si>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</si>
  <si>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</si>
  <si>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</si>
  <si>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</si>
  <si>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</si>
  <si>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</si>
  <si>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</si>
  <si>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</si>
  <si>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</si>
  <si>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</si>
  <si>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</si>
  <si>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</si>
  <si>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</si>
  <si>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</si>
  <si>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</si>
  <si>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</si>
  <si>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</si>
  <si>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</si>
  <si>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</si>
  <si>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</si>
  <si>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</si>
  <si>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</si>
  <si>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</si>
  <si>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</si>
  <si>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</si>
  <si>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</si>
  <si>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</si>
  <si>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</si>
  <si>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</si>
  <si>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</si>
  <si>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</si>
  <si>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</si>
  <si>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</si>
  <si>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</si>
  <si>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</si>
  <si>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</si>
  <si>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</si>
  <si>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</si>
  <si>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</si>
  <si>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</si>
  <si>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</si>
  <si>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</si>
  <si>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</si>
  <si>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</si>
  <si>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</si>
  <si>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</si>
  <si>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</si>
  <si>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</si>
  <si>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</si>
  <si>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</si>
  <si>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</si>
  <si>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</si>
  <si>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</si>
  <si>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</si>
  <si>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</si>
  <si>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</si>
  <si>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</si>
  <si>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</si>
  <si>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</si>
  <si>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</si>
  <si>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</si>
  <si>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</si>
  <si>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</si>
  <si>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</si>
  <si>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</si>
  <si>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</si>
  <si>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</si>
  <si>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</si>
  <si>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</si>
  <si>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</si>
  <si>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</si>
  <si>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</si>
  <si>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</si>
  <si>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</si>
  <si>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</si>
  <si>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</si>
  <si>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</si>
  <si>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</si>
  <si>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</si>
  <si>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</si>
  <si>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</si>
  <si>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</si>
  <si>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</si>
  <si>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</si>
  <si>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</si>
  <si>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</si>
  <si>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</si>
  <si>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</si>
  <si>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</si>
  <si>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</si>
  <si>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</si>
  <si>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</si>
  <si>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</si>
  <si>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</si>
  <si>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</si>
  <si>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</si>
  <si>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</si>
  <si>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</si>
  <si>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</si>
  <si>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</si>
  <si>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</si>
  <si>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</si>
  <si>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</si>
  <si>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</si>
  <si>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</si>
  <si>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</si>
  <si>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</si>
  <si>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</si>
  <si>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</si>
  <si>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</si>
  <si>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</si>
  <si>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</si>
  <si>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</si>
  <si>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</si>
  <si>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</si>
  <si>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</si>
  <si>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</si>
  <si>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</si>
  <si>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</si>
  <si>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</si>
  <si>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</si>
  <si>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</si>
  <si>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</si>
  <si>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</si>
  <si>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</si>
  <si>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</si>
  <si>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</si>
  <si>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</si>
  <si>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</si>
  <si>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</si>
  <si>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</si>
  <si>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</si>
  <si>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</si>
  <si>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</si>
  <si>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</si>
  <si>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</si>
  <si>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</si>
  <si>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</si>
  <si>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</si>
  <si>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</si>
  <si>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</si>
  <si>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</si>
  <si>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</si>
  <si>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</si>
  <si>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</si>
  <si>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</si>
  <si>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</si>
  <si>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</si>
  <si>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</si>
  <si>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</si>
  <si>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</si>
  <si>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</si>
  <si>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</si>
  <si>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</si>
  <si>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</si>
  <si>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</si>
  <si>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</si>
  <si>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</si>
  <si>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</si>
  <si>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</si>
  <si>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</si>
  <si>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</si>
  <si>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</si>
  <si>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</si>
  <si>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</si>
  <si>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</si>
  <si>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</si>
  <si>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</si>
  <si>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</si>
  <si>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</si>
  <si>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</si>
  <si>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</si>
  <si>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</si>
  <si>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</si>
  <si>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</si>
  <si>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</si>
  <si>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</si>
  <si>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</si>
  <si>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</si>
  <si>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</si>
  <si>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</si>
  <si>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</si>
  <si>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</si>
  <si>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</si>
  <si>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</si>
  <si>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</si>
  <si>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</si>
  <si>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</si>
  <si>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</si>
  <si>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</si>
  <si>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</si>
  <si>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</si>
  <si>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</si>
  <si>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</si>
  <si>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</si>
  <si>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</si>
  <si>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</si>
  <si>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</si>
  <si>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</si>
  <si>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</si>
  <si>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</si>
  <si>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</si>
  <si>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</si>
  <si>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</si>
  <si>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</si>
  <si>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</si>
  <si>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</si>
  <si>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</si>
  <si>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</si>
  <si>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</si>
  <si>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</si>
  <si>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</si>
  <si>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</si>
  <si>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</si>
  <si>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</si>
  <si>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</si>
  <si>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</si>
  <si>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</si>
  <si>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</si>
  <si>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</si>
  <si>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</si>
  <si>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</si>
  <si>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</si>
  <si>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</si>
  <si>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</si>
  <si>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</si>
  <si>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</si>
  <si>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</si>
  <si>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</si>
  <si>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</si>
  <si>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</si>
  <si>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</si>
  <si>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</si>
  <si>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</si>
  <si>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</si>
  <si>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</si>
  <si>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</si>
  <si>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</si>
  <si>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</si>
  <si>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</si>
  <si>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</si>
  <si>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</si>
  <si>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</si>
  <si>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</si>
  <si>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</si>
  <si>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</si>
  <si>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</si>
  <si>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</si>
  <si>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</si>
  <si>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</si>
  <si>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</si>
  <si>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</si>
  <si>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</si>
  <si>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</si>
  <si>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</si>
  <si>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</si>
  <si>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</si>
  <si>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</si>
  <si>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</si>
  <si>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</si>
  <si>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</si>
  <si>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</si>
  <si>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</si>
  <si>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</si>
  <si>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</si>
  <si>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</si>
  <si>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</si>
  <si>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</si>
  <si>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</si>
  <si>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</si>
  <si>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</si>
  <si>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</si>
  <si>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</si>
  <si>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</si>
  <si>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</si>
  <si>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</si>
  <si>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</si>
  <si>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</si>
  <si>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</si>
  <si>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</si>
  <si>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</si>
  <si>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</si>
  <si>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</si>
  <si>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</si>
  <si>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</si>
  <si>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</si>
  <si>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</si>
  <si>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</si>
  <si>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</si>
  <si>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</si>
  <si>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</si>
  <si>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</si>
  <si>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</si>
  <si>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</si>
  <si>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</si>
  <si>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</si>
  <si>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</si>
  <si>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</si>
  <si>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</si>
  <si>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</si>
  <si>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</si>
  <si>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</si>
  <si>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</si>
  <si>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</si>
  <si>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</si>
  <si>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</si>
  <si>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</si>
  <si>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</si>
  <si>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</si>
  <si>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</si>
  <si>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</si>
  <si>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</si>
  <si>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</si>
  <si>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</si>
  <si>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</si>
  <si>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</si>
  <si>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</si>
  <si>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</si>
  <si>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</si>
  <si>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</si>
  <si>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</si>
  <si>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</si>
  <si>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</si>
  <si>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</si>
  <si>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</si>
  <si>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</si>
  <si>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</si>
  <si>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</si>
  <si>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</si>
  <si>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</si>
  <si>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</si>
  <si>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</si>
  <si>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</si>
  <si>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</si>
  <si>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</si>
  <si>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</si>
  <si>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</si>
  <si>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</si>
  <si>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</si>
  <si>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</si>
  <si>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</si>
  <si>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</si>
  <si>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</si>
  <si>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</si>
  <si>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</si>
  <si>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</si>
  <si>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</si>
  <si>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</si>
  <si>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</si>
  <si>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</si>
  <si>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</si>
  <si>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</si>
  <si>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</si>
  <si>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</si>
  <si>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</si>
  <si>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</si>
  <si>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</si>
  <si>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</si>
  <si>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</si>
  <si>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</si>
  <si>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</si>
  <si>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</si>
  <si>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</si>
  <si>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</si>
  <si>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</si>
  <si>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</si>
  <si>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</si>
  <si>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</si>
  <si>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</si>
  <si>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</si>
  <si>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</si>
  <si>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</si>
  <si>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</si>
  <si>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</si>
  <si>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</si>
  <si>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</si>
  <si>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</si>
  <si>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</si>
  <si>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</si>
  <si>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</si>
  <si>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</si>
  <si>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</si>
  <si>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</si>
  <si>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</si>
  <si>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</si>
  <si>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</si>
  <si>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</si>
  <si>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</si>
  <si>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</si>
  <si>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</si>
  <si>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</si>
  <si>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</si>
  <si>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</si>
  <si>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</si>
  <si>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</si>
  <si>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</si>
  <si>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</si>
  <si>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</si>
  <si>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</si>
  <si>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</si>
  <si>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</si>
  <si>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</si>
  <si>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</si>
  <si>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</si>
  <si>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</si>
  <si>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</si>
  <si>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</si>
  <si>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</si>
  <si>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</si>
  <si>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</si>
  <si>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</si>
  <si>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</si>
  <si>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</si>
  <si>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</si>
  <si>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</si>
  <si>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</si>
  <si>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</si>
  <si>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</si>
  <si>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</si>
  <si>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</si>
  <si>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</si>
  <si>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</si>
  <si>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</si>
  <si>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</si>
  <si>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</si>
  <si>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</si>
  <si>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</si>
  <si>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</si>
  <si>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</si>
  <si>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</si>
  <si>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</si>
  <si>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</si>
  <si>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</si>
  <si>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</si>
  <si>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</si>
  <si>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</si>
  <si>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</si>
  <si>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</si>
  <si>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</si>
  <si>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</si>
  <si>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</si>
  <si>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</si>
  <si>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</si>
  <si>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</si>
  <si>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</si>
  <si>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</si>
  <si>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</si>
  <si>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</si>
  <si>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</si>
  <si>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</si>
  <si>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</si>
  <si>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</si>
  <si>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</si>
  <si>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</si>
  <si>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</si>
  <si>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</si>
  <si>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</si>
  <si>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</si>
  <si>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</si>
  <si>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</si>
  <si>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</si>
  <si>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</si>
  <si>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</si>
  <si>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</si>
  <si>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</si>
  <si>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</si>
  <si>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</si>
  <si>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</si>
  <si>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</si>
  <si>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</si>
  <si>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</si>
  <si>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</si>
  <si>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</si>
  <si>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</si>
  <si>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</si>
  <si>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</si>
  <si>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</si>
  <si>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</si>
  <si>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</si>
  <si>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</si>
  <si>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</si>
  <si>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</si>
  <si>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</si>
  <si>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</si>
  <si>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</si>
  <si>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</si>
  <si>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</si>
  <si>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</si>
  <si>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</si>
  <si>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</si>
  <si>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</si>
  <si>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</si>
  <si>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</si>
  <si>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</si>
  <si>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</si>
  <si>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</si>
  <si>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</si>
  <si>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</si>
  <si>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</si>
  <si>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</si>
  <si>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</si>
  <si>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</si>
  <si>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</si>
  <si>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</si>
  <si>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</si>
  <si>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</si>
  <si>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</si>
  <si>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</si>
  <si>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</si>
  <si>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</si>
  <si>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</si>
  <si>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</si>
  <si>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</si>
  <si>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</si>
  <si>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</si>
  <si>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</si>
  <si>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</si>
  <si>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</si>
  <si>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</si>
  <si>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</si>
  <si>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</si>
  <si>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</si>
  <si>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</si>
  <si>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</si>
  <si>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</si>
  <si>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</si>
  <si>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</si>
  <si>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</si>
  <si>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</si>
  <si>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</si>
  <si>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</si>
  <si>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</si>
  <si>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</si>
  <si>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</si>
  <si>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</si>
  <si>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</si>
  <si>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</si>
  <si>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</si>
  <si>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</si>
  <si>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</si>
  <si>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</si>
  <si>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</si>
  <si>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</si>
  <si>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</si>
  <si>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</si>
  <si>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</si>
  <si>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</si>
  <si>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</si>
  <si>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</si>
  <si>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</si>
  <si>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</si>
  <si>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</si>
  <si>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</si>
  <si>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</si>
  <si>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</si>
  <si>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</si>
  <si>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</si>
  <si>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</si>
  <si>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</si>
  <si>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</si>
  <si>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</si>
  <si>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</si>
  <si>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</si>
  <si>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</si>
  <si>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</si>
  <si>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</si>
  <si>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</si>
  <si>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</si>
  <si>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</si>
  <si>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</si>
  <si>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</si>
  <si>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</si>
  <si>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</si>
  <si>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</si>
  <si>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</si>
  <si>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</si>
  <si>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</si>
  <si>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</si>
  <si>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</si>
  <si>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</si>
  <si>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</si>
  <si>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</si>
  <si>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</si>
  <si>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</si>
  <si>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</si>
  <si>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</si>
  <si>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</si>
  <si>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</si>
  <si>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</si>
  <si>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</si>
  <si>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</si>
  <si>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</si>
  <si>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</si>
  <si>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</si>
  <si>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</si>
  <si>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</si>
  <si>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</si>
  <si>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</si>
  <si>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</si>
  <si>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</si>
  <si>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</si>
  <si>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</si>
  <si>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</si>
  <si>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</si>
  <si>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</si>
  <si>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</si>
  <si>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</si>
  <si>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</si>
  <si>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</si>
  <si>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</si>
  <si>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</si>
  <si>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</si>
  <si>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</si>
  <si>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</si>
  <si>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</si>
  <si>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</si>
  <si>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</si>
  <si>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</si>
  <si>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</si>
  <si>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</si>
  <si>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</si>
  <si>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</si>
  <si>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</si>
  <si>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</si>
  <si>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</si>
  <si>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</si>
  <si>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</si>
  <si>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</si>
  <si>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</si>
  <si>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</si>
  <si>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</si>
  <si>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</si>
  <si>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</si>
  <si>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</si>
  <si>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</si>
  <si>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</si>
  <si>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</si>
  <si>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</si>
  <si>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</si>
  <si>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</si>
  <si>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</si>
  <si>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</si>
  <si>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</si>
  <si>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</si>
  <si>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</si>
  <si>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</si>
  <si>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</si>
  <si>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</si>
  <si>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</si>
  <si>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</si>
  <si>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</si>
  <si>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</si>
  <si>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</si>
  <si>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</si>
  <si>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</si>
  <si>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</si>
  <si>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</si>
  <si>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</si>
  <si>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</si>
  <si>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</si>
  <si>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</si>
  <si>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</si>
  <si>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</si>
  <si>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</si>
  <si>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</si>
  <si>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</si>
  <si>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</si>
  <si>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</si>
  <si>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</si>
  <si>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</si>
  <si>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</si>
  <si>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</si>
  <si>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</si>
  <si>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</si>
  <si>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</si>
  <si>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</si>
  <si>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</si>
  <si>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</si>
  <si>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</si>
  <si>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</si>
  <si>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</si>
  <si>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</si>
  <si>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</si>
  <si>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</si>
  <si>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</si>
  <si>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</si>
  <si>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</si>
  <si>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</si>
  <si>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</si>
  <si>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</si>
  <si>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</si>
  <si>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</si>
  <si>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</si>
  <si>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</si>
  <si>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</si>
  <si>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</si>
  <si>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</si>
  <si>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</si>
  <si>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</si>
  <si>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</si>
  <si>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</si>
  <si>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</si>
  <si>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</si>
  <si>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</si>
  <si>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</si>
  <si>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</si>
  <si>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</si>
  <si>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</si>
  <si>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</si>
  <si>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</si>
  <si>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</si>
  <si>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</si>
  <si>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</si>
  <si>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</si>
  <si>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</si>
  <si>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</si>
  <si>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</si>
  <si>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</si>
  <si>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</si>
  <si>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</si>
  <si>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</si>
  <si>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</si>
  <si>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</si>
  <si>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</si>
  <si>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</si>
  <si>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</si>
  <si>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</si>
  <si>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</si>
  <si>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</si>
  <si>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</si>
  <si>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</si>
  <si>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</si>
  <si>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</si>
  <si>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</si>
  <si>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</si>
  <si>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</si>
  <si>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</si>
  <si>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</si>
  <si>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</si>
  <si>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</si>
  <si>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</si>
  <si>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</si>
  <si>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</si>
  <si>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</si>
  <si>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</si>
  <si>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</si>
  <si>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</si>
  <si>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</si>
  <si>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</si>
  <si>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</si>
  <si>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</si>
  <si>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</si>
  <si>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</si>
  <si>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</si>
  <si>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</si>
  <si>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</si>
  <si>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</si>
  <si>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</si>
  <si>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</si>
  <si>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</si>
  <si>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</si>
  <si>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</si>
  <si>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</si>
  <si>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</si>
  <si>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</si>
  <si>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</si>
  <si>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</si>
  <si>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</si>
  <si>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</si>
  <si>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</si>
  <si>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</si>
  <si>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</si>
  <si>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</si>
  <si>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</si>
  <si>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</si>
  <si>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</si>
  <si>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</si>
  <si>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</si>
  <si>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</si>
  <si>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</si>
  <si>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</si>
  <si>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</si>
  <si>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</si>
  <si>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</si>
  <si>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</si>
  <si>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</si>
  <si>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</si>
  <si>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</si>
  <si>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</si>
  <si>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</si>
  <si>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</si>
  <si>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</si>
  <si>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</si>
  <si>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</si>
  <si>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</si>
  <si>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</si>
  <si>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</si>
  <si>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</si>
  <si>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</si>
  <si>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</si>
  <si>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</si>
  <si>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</si>
  <si>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</si>
  <si>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</si>
  <si>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</si>
  <si>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</si>
  <si>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</si>
  <si>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</si>
  <si>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</si>
  <si>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</si>
  <si>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</si>
  <si>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</si>
  <si>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</si>
  <si>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</si>
  <si>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</si>
  <si>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</si>
  <si>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</si>
  <si>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</si>
  <si>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</si>
  <si>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</si>
  <si>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</si>
  <si>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</si>
  <si>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</si>
  <si>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</si>
  <si>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</si>
  <si>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</si>
  <si>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</si>
  <si>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</si>
  <si>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</si>
  <si>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</si>
  <si>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</si>
  <si>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</si>
  <si>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</si>
  <si>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</si>
  <si>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</si>
  <si>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</si>
  <si>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</si>
  <si>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</si>
  <si>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</si>
  <si>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</si>
  <si>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</si>
  <si>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</si>
  <si>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</si>
  <si>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</si>
  <si>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</si>
  <si>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</si>
  <si>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</si>
  <si>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</si>
  <si>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</si>
  <si>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</si>
  <si>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</si>
  <si>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</si>
  <si>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</si>
  <si>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</si>
  <si>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</si>
  <si>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</si>
  <si>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</si>
  <si>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</si>
  <si>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</si>
  <si>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</si>
  <si>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</si>
  <si>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</si>
  <si>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</si>
  <si>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</si>
  <si>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</si>
  <si>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</si>
  <si>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</si>
  <si>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</si>
  <si>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</si>
  <si>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</si>
  <si>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</si>
  <si>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</si>
  <si>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</si>
  <si>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</si>
  <si>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</si>
  <si>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</si>
  <si>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</si>
  <si>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</si>
  <si>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</si>
  <si>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</si>
  <si>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</si>
  <si>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</si>
  <si>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</si>
  <si>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</si>
  <si>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</si>
  <si>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</si>
  <si>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</si>
  <si>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</si>
  <si>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</si>
  <si>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</si>
  <si>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</si>
  <si>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</si>
  <si>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</si>
  <si>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</si>
  <si>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</si>
  <si>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</si>
  <si>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</si>
  <si>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</si>
  <si>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</si>
  <si>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</si>
  <si>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</si>
  <si>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</si>
  <si>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</si>
  <si>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</si>
  <si>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</si>
  <si>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</si>
  <si>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</si>
  <si>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</si>
  <si>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</si>
  <si>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</si>
  <si>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</si>
  <si>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</si>
  <si>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</si>
  <si>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</si>
  <si>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</si>
  <si>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</si>
  <si>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</si>
  <si>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</si>
  <si>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</si>
  <si>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</si>
  <si>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</si>
  <si>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</si>
  <si>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</si>
  <si>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</si>
  <si>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</si>
  <si>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</si>
  <si>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</si>
  <si>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</si>
  <si>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</si>
  <si>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</si>
  <si>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</si>
  <si>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</si>
  <si>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</si>
  <si>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</si>
  <si>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</si>
  <si>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</si>
  <si>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</si>
  <si>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</si>
  <si>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</si>
  <si>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</si>
  <si>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</si>
  <si>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</si>
  <si>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</si>
  <si>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</si>
  <si>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</si>
  <si>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</si>
  <si>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</si>
  <si>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</si>
  <si>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</si>
  <si>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</si>
  <si>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</si>
  <si>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</si>
  <si>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</si>
  <si>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</si>
  <si>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</si>
  <si>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</si>
  <si>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</si>
  <si>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</si>
  <si>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</si>
  <si>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</si>
  <si>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</si>
  <si>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</si>
  <si>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</si>
  <si>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</si>
  <si>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</si>
  <si>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</si>
  <si>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</si>
  <si>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</si>
  <si>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</si>
  <si>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</si>
  <si>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</si>
  <si>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</si>
  <si>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</si>
  <si>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</si>
  <si>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</si>
  <si>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</si>
  <si>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</si>
  <si>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</si>
  <si>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</si>
  <si>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</si>
  <si>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</si>
  <si>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</si>
  <si>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</si>
  <si>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</si>
  <si>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</si>
  <si>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</si>
  <si>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</si>
  <si>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</si>
  <si>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</si>
  <si>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</si>
  <si>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</si>
  <si>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</si>
  <si>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</si>
  <si>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</si>
  <si>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</si>
  <si>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</si>
  <si>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</si>
  <si>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</si>
  <si>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</si>
  <si>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</si>
  <si>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</si>
  <si>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</si>
  <si>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</si>
  <si>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</si>
  <si>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</si>
  <si>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</si>
  <si>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</si>
  <si>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</si>
  <si>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</si>
  <si>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</si>
  <si>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</si>
  <si>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</si>
  <si>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</si>
  <si>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</si>
  <si>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</si>
  <si>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</si>
  <si>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</si>
  <si>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</si>
  <si>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</si>
  <si>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</si>
  <si>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</si>
  <si>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</si>
  <si>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</si>
  <si>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</si>
  <si>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</si>
  <si>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</si>
  <si>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</si>
  <si>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</si>
  <si>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</si>
  <si>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</si>
  <si>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</si>
  <si>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</si>
  <si>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</si>
  <si>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</si>
  <si>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</si>
  <si>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</si>
  <si>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</si>
  <si>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</si>
  <si>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</si>
  <si>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</si>
  <si>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</si>
  <si>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</si>
  <si>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</si>
  <si>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</si>
  <si>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</si>
  <si>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</si>
  <si>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</si>
  <si>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</si>
  <si>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</si>
  <si>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</si>
  <si>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</si>
  <si>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</si>
  <si>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</si>
  <si>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</si>
  <si>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</si>
  <si>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</si>
  <si>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</si>
  <si>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</si>
  <si>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</si>
  <si>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</si>
  <si>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</si>
  <si>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</si>
  <si>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</si>
  <si>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</si>
  <si>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</si>
  <si>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</si>
  <si>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</si>
  <si>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</si>
  <si>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</si>
  <si>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</si>
  <si>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</si>
  <si>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</si>
  <si>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</si>
  <si>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</si>
  <si>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</si>
  <si>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</si>
  <si>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</si>
  <si>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</si>
  <si>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</si>
  <si>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</si>
  <si>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</si>
  <si>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</si>
  <si>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</si>
  <si>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</si>
  <si>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</si>
  <si>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</si>
  <si>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</si>
  <si>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</si>
  <si>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</si>
  <si>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</si>
  <si>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</si>
  <si>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</si>
  <si>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</si>
  <si>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</si>
  <si>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</si>
  <si>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</si>
  <si>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</si>
  <si>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</si>
  <si>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</si>
  <si>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</si>
  <si>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</si>
  <si>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</si>
  <si>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</si>
  <si>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</si>
  <si>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</si>
  <si>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</si>
  <si>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</si>
  <si>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</si>
  <si>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</si>
  <si>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</si>
  <si>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</si>
  <si>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</si>
  <si>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</si>
  <si>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</si>
  <si>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</si>
  <si>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</si>
  <si>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</si>
  <si>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</si>
  <si>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</si>
  <si>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</si>
  <si>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</si>
  <si>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</si>
  <si>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</si>
  <si>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</si>
  <si>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</si>
  <si>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</si>
  <si>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</si>
  <si>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</si>
  <si>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</si>
  <si>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</si>
  <si>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</si>
  <si>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</si>
  <si>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</si>
  <si>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</si>
  <si>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</si>
  <si>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</si>
  <si>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</si>
  <si>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</si>
  <si>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</si>
  <si>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</si>
  <si>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</si>
  <si>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</si>
  <si>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</si>
  <si>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</si>
  <si>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</si>
  <si>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</si>
  <si>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</si>
  <si>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</si>
  <si>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</si>
  <si>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</si>
  <si>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</si>
  <si>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</si>
  <si>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</si>
  <si>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</si>
  <si>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</si>
  <si>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</si>
  <si>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</si>
  <si>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</si>
  <si>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</si>
  <si>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</si>
  <si>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</si>
  <si>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</si>
  <si>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</si>
  <si>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</si>
  <si>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</si>
  <si>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</si>
  <si>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</si>
  <si>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</si>
  <si>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</si>
  <si>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</si>
  <si>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</si>
  <si>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</si>
  <si>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</si>
  <si>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</si>
  <si>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</si>
  <si>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</si>
  <si>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</si>
  <si>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</si>
  <si>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</si>
  <si>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</si>
  <si>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</si>
  <si>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</si>
  <si>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</si>
  <si>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</si>
  <si>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</si>
  <si>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</si>
  <si>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</si>
  <si>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</si>
  <si>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</si>
  <si>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</si>
  <si>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</si>
  <si>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</si>
  <si>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</si>
  <si>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</si>
  <si>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</si>
  <si>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</si>
  <si>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</si>
  <si>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</si>
  <si>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</si>
  <si>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</si>
  <si>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</si>
  <si>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</si>
  <si>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</si>
  <si>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</si>
  <si>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</si>
  <si>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</si>
  <si>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</si>
  <si>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</si>
  <si>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</si>
  <si>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</si>
  <si>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</si>
  <si>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</si>
  <si>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</si>
  <si>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</si>
  <si>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</si>
  <si>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</si>
  <si>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</si>
  <si>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</si>
  <si>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</si>
  <si>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</si>
  <si>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</si>
  <si>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</si>
  <si>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</si>
  <si>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</si>
  <si>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</si>
  <si>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</si>
  <si>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</si>
  <si>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</si>
  <si>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</si>
  <si>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</si>
  <si>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</si>
  <si>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</si>
  <si>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</si>
  <si>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</si>
  <si>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</si>
  <si>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</si>
  <si>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</si>
  <si>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</si>
  <si>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</si>
  <si>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</si>
  <si>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</si>
  <si>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</si>
  <si>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</si>
  <si>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</si>
  <si>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</si>
  <si>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</si>
  <si>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</si>
  <si>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</si>
  <si>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</si>
  <si>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</si>
  <si>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</si>
  <si>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</si>
  <si>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</si>
  <si>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</si>
  <si>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</si>
  <si>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</si>
  <si>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</si>
  <si>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</si>
  <si>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</si>
  <si>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</si>
  <si>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</si>
  <si>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</si>
  <si>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</si>
  <si>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</si>
  <si>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</si>
  <si>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</si>
  <si>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</si>
  <si>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</si>
  <si>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</si>
  <si>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</si>
  <si>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</si>
  <si>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</si>
  <si>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</si>
  <si>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</si>
  <si>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</si>
  <si>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</si>
  <si>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</si>
  <si>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</si>
  <si>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</si>
  <si>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</si>
  <si>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</si>
  <si>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</si>
  <si>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</si>
  <si>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</si>
  <si>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</si>
  <si>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</si>
  <si>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</si>
  <si>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</si>
  <si>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</si>
  <si>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</si>
  <si>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</si>
  <si>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</si>
  <si>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</si>
  <si>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</si>
  <si>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</si>
  <si>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</si>
  <si>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</si>
  <si>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</si>
  <si>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</si>
  <si>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</si>
  <si>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</si>
  <si>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</si>
  <si>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</si>
  <si>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</si>
  <si>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</si>
  <si>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</si>
  <si>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</si>
  <si>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</si>
  <si>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</si>
  <si>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</si>
  <si>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</si>
  <si>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</si>
  <si>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</si>
  <si>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</si>
  <si>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</si>
  <si>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</si>
  <si>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</si>
  <si>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</si>
  <si>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</si>
  <si>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</si>
  <si>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</si>
  <si>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</si>
  <si>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</si>
  <si>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</si>
  <si>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</si>
  <si>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</si>
  <si>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</si>
  <si>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</si>
  <si>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</si>
  <si>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</si>
  <si>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</si>
  <si>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</si>
  <si>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</si>
  <si>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</si>
  <si>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</si>
  <si>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</si>
  <si>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</si>
  <si>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</si>
  <si>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</si>
  <si>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</si>
  <si>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</si>
  <si>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</si>
  <si>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</si>
  <si>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</si>
  <si>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</si>
  <si>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</si>
  <si>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</si>
  <si>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</si>
  <si>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</si>
  <si>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</si>
  <si>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</si>
  <si>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</si>
  <si>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</si>
  <si>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</si>
  <si>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</si>
  <si>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</si>
  <si>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</si>
  <si>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</si>
  <si>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</si>
  <si>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</si>
  <si>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</si>
  <si>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</si>
  <si>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</si>
  <si>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</si>
  <si>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</si>
  <si>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</si>
  <si>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</si>
  <si>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</si>
  <si>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</si>
  <si>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</si>
  <si>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</si>
  <si>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</si>
  <si>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</si>
  <si>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</si>
  <si>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</si>
  <si>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</si>
  <si>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</si>
  <si>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</si>
  <si>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</si>
  <si>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</si>
  <si>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</si>
  <si>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</si>
  <si>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</si>
  <si>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</si>
  <si>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</si>
  <si>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</si>
  <si>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</si>
  <si>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</si>
  <si>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</si>
  <si>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</si>
  <si>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</si>
  <si>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</si>
  <si>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</si>
  <si>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</si>
  <si>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</si>
  <si>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</si>
  <si>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</si>
  <si>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</si>
  <si>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</si>
  <si>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</si>
  <si>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</si>
  <si>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</si>
  <si>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</si>
  <si>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</si>
  <si>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</si>
  <si>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</si>
  <si>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</si>
  <si>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</si>
  <si>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</si>
  <si>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</si>
  <si>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</si>
  <si>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</si>
  <si>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</si>
  <si>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</si>
  <si>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</si>
  <si>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</si>
  <si>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</si>
  <si>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</si>
  <si>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</si>
  <si>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</si>
  <si>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</si>
  <si>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</si>
  <si>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</si>
  <si>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</si>
  <si>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</si>
  <si>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</si>
  <si>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</si>
  <si>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</si>
  <si>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</si>
  <si>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</si>
  <si>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</si>
  <si>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</si>
  <si>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</si>
  <si>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</si>
  <si>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</si>
  <si>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</si>
  <si>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</si>
  <si>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</si>
  <si>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</si>
  <si>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</si>
  <si>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</si>
  <si>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</si>
  <si>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</si>
  <si>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</si>
  <si>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</si>
  <si>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</si>
  <si>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</si>
  <si>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</si>
  <si>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</si>
  <si>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</si>
  <si>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</si>
  <si>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</si>
  <si>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</si>
  <si>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</si>
  <si>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</si>
  <si>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</si>
  <si>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</si>
  <si>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</si>
  <si>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</si>
  <si>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</si>
  <si>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</si>
  <si>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</si>
  <si>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</si>
  <si>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</si>
  <si>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</si>
  <si>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</si>
  <si>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</si>
  <si>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</si>
  <si>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</si>
  <si>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</si>
  <si>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</si>
  <si>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</si>
  <si>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</si>
  <si>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</si>
  <si>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</si>
  <si>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</si>
  <si>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</si>
  <si>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</si>
  <si>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</si>
  <si>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</si>
  <si>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</si>
  <si>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</si>
  <si>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</si>
  <si>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</si>
  <si>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</si>
  <si>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</si>
  <si>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</si>
  <si>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</si>
  <si>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</si>
  <si>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</si>
  <si>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</si>
  <si>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</si>
  <si>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</si>
  <si>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</si>
  <si>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</si>
  <si>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</si>
  <si>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</si>
  <si>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</si>
  <si>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</si>
  <si>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</si>
  <si>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</si>
  <si>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</si>
  <si>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</si>
  <si>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</si>
  <si>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</si>
  <si>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</si>
  <si>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</si>
  <si>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</si>
  <si>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</si>
  <si>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</si>
  <si>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</si>
  <si>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</si>
  <si>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</si>
  <si>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</si>
  <si>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</si>
  <si>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</si>
  <si>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</si>
  <si>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</si>
  <si>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</si>
  <si>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</si>
  <si>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</si>
  <si>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</si>
  <si>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</si>
  <si>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</si>
  <si>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</si>
  <si>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</si>
  <si>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</si>
  <si>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</si>
  <si>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</si>
  <si>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</si>
  <si>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</si>
  <si>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</si>
  <si>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</si>
  <si>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</si>
  <si>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</si>
  <si>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</si>
  <si>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</si>
  <si>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</si>
  <si>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</si>
  <si>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</si>
  <si>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</si>
  <si>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</si>
  <si>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</si>
  <si>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</si>
  <si>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</si>
  <si>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</si>
  <si>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</si>
  <si>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</si>
  <si>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</si>
  <si>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</si>
  <si>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</si>
  <si>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</si>
  <si>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</si>
  <si>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</si>
  <si>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</si>
  <si>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</si>
  <si>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</si>
  <si>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</si>
  <si>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</si>
  <si>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</si>
  <si>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</si>
  <si>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</si>
  <si>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</si>
  <si>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</si>
  <si>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</si>
  <si>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</si>
  <si>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</si>
  <si>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</si>
  <si>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</si>
  <si>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</si>
  <si>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</si>
  <si>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</si>
  <si>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</si>
  <si>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</si>
  <si>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</si>
  <si>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</si>
  <si>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</si>
  <si>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</si>
  <si>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</si>
  <si>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</si>
  <si>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</si>
  <si>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</si>
  <si>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</si>
  <si>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</si>
  <si>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</si>
  <si>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</si>
  <si>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</si>
  <si>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</si>
  <si>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</si>
  <si>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</si>
  <si>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</si>
  <si>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</si>
  <si>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</si>
  <si>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</si>
  <si>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</si>
  <si>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</si>
  <si>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</si>
  <si>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</si>
  <si>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</si>
  <si>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</si>
  <si>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</si>
  <si>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</si>
  <si>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</si>
  <si>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</si>
  <si>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</si>
  <si>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</si>
  <si>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</si>
  <si>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</si>
  <si>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</si>
  <si>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</si>
  <si>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</si>
  <si>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</si>
  <si>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</si>
  <si>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</si>
  <si>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</si>
  <si>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</si>
  <si>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</si>
  <si>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</si>
  <si>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</si>
  <si>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</si>
  <si>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</si>
  <si>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</si>
  <si>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</si>
  <si>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</si>
  <si>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</si>
  <si>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</si>
  <si>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</si>
  <si>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</si>
  <si>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</si>
  <si>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</si>
  <si>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</si>
  <si>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</si>
  <si>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</si>
  <si>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</si>
  <si>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</si>
  <si>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</si>
  <si>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</si>
  <si>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</si>
  <si>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</si>
  <si>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</si>
  <si>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</si>
  <si>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</si>
  <si>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</si>
  <si>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</si>
  <si>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</si>
  <si>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</si>
  <si>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</si>
  <si>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</si>
  <si>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</si>
  <si>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</si>
  <si>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</si>
  <si>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</si>
  <si>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</si>
  <si>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</si>
  <si>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</si>
  <si>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</si>
  <si>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</si>
  <si>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</si>
  <si>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</si>
  <si>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</si>
  <si>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</si>
  <si>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</si>
  <si>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</si>
  <si>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</si>
  <si>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</si>
  <si>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</si>
  <si>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</si>
  <si>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</si>
  <si>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</si>
  <si>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</si>
  <si>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</si>
  <si>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</si>
  <si>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</si>
  <si>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</si>
  <si>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</si>
  <si>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</si>
  <si>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</si>
  <si>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</si>
  <si>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</si>
  <si>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</si>
  <si>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</si>
  <si>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</si>
  <si>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</si>
  <si>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</si>
  <si>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</si>
  <si>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</si>
  <si>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</si>
  <si>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</si>
  <si>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</si>
  <si>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</si>
  <si>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</si>
  <si>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</si>
  <si>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</si>
  <si>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</si>
  <si>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</si>
  <si>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</si>
  <si>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</si>
  <si>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</si>
  <si>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</si>
  <si>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</si>
  <si>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</si>
  <si>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</si>
  <si>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</si>
  <si>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</si>
  <si>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</si>
  <si>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</si>
  <si>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</si>
  <si>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</si>
  <si>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</si>
  <si>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</si>
  <si>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</si>
  <si>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</si>
  <si>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</si>
  <si>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</si>
  <si>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</si>
  <si>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</si>
  <si>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</si>
  <si>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</si>
  <si>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</si>
  <si>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</si>
  <si>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</si>
  <si>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</si>
  <si>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</si>
  <si>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</si>
  <si>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</si>
  <si>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</si>
  <si>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</si>
  <si>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</si>
  <si>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</si>
  <si>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</si>
  <si>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</si>
  <si>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</si>
  <si>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</si>
  <si>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</si>
  <si>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</si>
  <si>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</si>
  <si>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</si>
  <si>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</si>
  <si>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</si>
  <si>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</si>
  <si>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</si>
  <si>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</si>
  <si>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</si>
  <si>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</si>
  <si>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</si>
  <si>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</si>
  <si>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</si>
  <si>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</si>
  <si>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</si>
  <si>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</si>
  <si>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</si>
  <si>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</si>
  <si>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</si>
  <si>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</si>
  <si>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</si>
  <si>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</si>
  <si>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</si>
  <si>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</si>
  <si>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</si>
  <si>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</si>
  <si>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</si>
  <si>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</si>
  <si>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</si>
  <si>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</si>
  <si>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</si>
  <si>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</si>
  <si>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</si>
  <si>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</si>
  <si>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</si>
  <si>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</si>
  <si>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</si>
  <si>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</si>
  <si>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</si>
  <si>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</si>
  <si>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</si>
  <si>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</si>
  <si>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</si>
  <si>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</si>
  <si>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</si>
  <si>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</si>
  <si>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</si>
  <si>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</si>
  <si>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</si>
  <si>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</si>
  <si>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</si>
  <si>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</si>
  <si>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</si>
  <si>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</si>
  <si>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</si>
  <si>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</si>
  <si>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</si>
  <si>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</si>
  <si>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</si>
  <si>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</si>
  <si>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</si>
  <si>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</si>
  <si>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</si>
  <si>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</si>
  <si>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</si>
  <si>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</si>
  <si>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</si>
  <si>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</si>
  <si>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</si>
  <si>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</si>
  <si>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</si>
  <si>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</si>
  <si>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</si>
  <si>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</si>
  <si>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</si>
  <si>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</si>
  <si>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</si>
  <si>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</si>
  <si>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</si>
  <si>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</si>
  <si>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</si>
  <si>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</si>
  <si>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</si>
  <si>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</si>
  <si>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</si>
  <si>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</si>
  <si>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</si>
  <si>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</si>
  <si>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</si>
  <si>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</si>
  <si>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</si>
  <si>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</si>
  <si>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</si>
  <si>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</si>
  <si>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</si>
  <si>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</si>
  <si>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</si>
  <si>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</si>
  <si>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</si>
  <si>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</si>
  <si>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</si>
  <si>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</si>
  <si>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</si>
  <si>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</si>
  <si>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</si>
  <si>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</si>
  <si>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</si>
  <si>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</si>
  <si>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</si>
  <si>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</si>
  <si>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</si>
  <si>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</si>
  <si>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</si>
  <si>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</si>
  <si>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</si>
  <si>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</si>
  <si>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</si>
  <si>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</si>
  <si>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</si>
  <si>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</si>
  <si>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</si>
  <si>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</si>
  <si>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</si>
  <si>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</si>
  <si>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</si>
  <si>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</si>
  <si>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</si>
  <si>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</si>
  <si>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</si>
  <si>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</si>
  <si>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</si>
  <si>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</si>
  <si>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</si>
  <si>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</si>
  <si>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</si>
  <si>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</si>
  <si>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</si>
  <si>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</si>
  <si>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</si>
  <si>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</si>
  <si>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</si>
  <si>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</si>
  <si>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</si>
  <si>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</si>
  <si>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</si>
  <si>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</si>
  <si>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</si>
  <si>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</si>
  <si>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</si>
  <si>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</si>
  <si>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</si>
  <si>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</si>
  <si>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</si>
  <si>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</si>
  <si>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</si>
  <si>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</si>
  <si>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</si>
  <si>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</si>
  <si>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</si>
  <si>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</si>
  <si>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</si>
  <si>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</si>
  <si>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</si>
  <si>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</si>
  <si>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</si>
  <si>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</si>
  <si>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</si>
  <si>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</si>
  <si>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</si>
  <si>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</si>
  <si>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</si>
  <si>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</si>
  <si>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</si>
  <si>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</si>
  <si>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</si>
  <si>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</si>
  <si>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</si>
  <si>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</si>
  <si>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</si>
  <si>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</si>
  <si>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</si>
  <si>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</si>
  <si>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</si>
  <si>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</si>
  <si>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</si>
  <si>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</si>
  <si>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</si>
  <si>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</si>
  <si>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</si>
  <si>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</si>
  <si>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</si>
  <si>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</si>
  <si>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</si>
  <si>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</si>
  <si>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</si>
  <si>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</si>
  <si>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</si>
  <si>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</si>
  <si>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</si>
  <si>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</si>
  <si>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</si>
  <si>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</si>
  <si>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</si>
  <si>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</si>
  <si>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</si>
  <si>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</si>
  <si>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</si>
  <si>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</si>
  <si>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</si>
  <si>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</si>
  <si>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</si>
  <si>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</si>
  <si>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</si>
  <si>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</si>
  <si>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</si>
  <si>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</si>
  <si>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</si>
  <si>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</si>
  <si>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</si>
  <si>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</si>
  <si>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</si>
  <si>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</si>
  <si>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</si>
  <si>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</si>
  <si>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</si>
  <si>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</si>
  <si>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</si>
  <si>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</si>
  <si>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</si>
  <si>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</si>
  <si>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</si>
  <si>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</si>
  <si>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</si>
  <si>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</si>
  <si>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</si>
  <si>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</si>
  <si>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</si>
  <si>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</si>
  <si>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</si>
  <si>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</si>
  <si>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</si>
  <si>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</si>
  <si>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</si>
  <si>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</si>
  <si>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</si>
  <si>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</si>
  <si>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</si>
  <si>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</si>
  <si>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</si>
  <si>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</si>
  <si>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</si>
  <si>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</si>
  <si>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</si>
  <si>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</si>
  <si>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</si>
  <si>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</si>
  <si>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</si>
  <si>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</si>
  <si>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</si>
  <si>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</si>
  <si>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</si>
  <si>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</si>
  <si>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</si>
  <si>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</si>
  <si>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</si>
  <si>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</si>
  <si>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</si>
  <si>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</si>
  <si>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</si>
  <si>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</si>
  <si>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</si>
  <si>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</si>
  <si>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</si>
  <si>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</si>
  <si>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</si>
  <si>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</si>
  <si>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</si>
  <si>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</si>
  <si>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</si>
  <si>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</si>
  <si>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</si>
  <si>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</si>
  <si>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</si>
  <si>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</si>
  <si>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</si>
  <si>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</si>
  <si>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</si>
  <si>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</si>
  <si>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</si>
  <si>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</si>
  <si>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</si>
  <si>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</si>
  <si>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</si>
  <si>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</si>
  <si>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</si>
  <si>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</si>
  <si>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</si>
  <si>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</si>
  <si>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</si>
  <si>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</si>
  <si>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</si>
  <si>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</si>
  <si>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</si>
  <si>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</si>
  <si>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</si>
  <si>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</si>
  <si>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</si>
  <si>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</si>
  <si>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</si>
  <si>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</si>
  <si>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</si>
  <si>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</si>
  <si>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</si>
  <si>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</si>
  <si>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</si>
  <si>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</si>
  <si>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</si>
  <si>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</si>
  <si>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</si>
  <si>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</si>
  <si>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</si>
  <si>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</si>
  <si>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</si>
  <si>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</si>
  <si>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</si>
  <si>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</si>
  <si>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</si>
  <si>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</si>
  <si>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</si>
  <si>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</si>
  <si>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</si>
  <si>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</si>
  <si>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</si>
  <si>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</si>
  <si>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</si>
  <si>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</si>
  <si>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</si>
  <si>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</si>
  <si>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</si>
  <si>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</si>
  <si>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</si>
  <si>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</si>
  <si>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</si>
  <si>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</si>
  <si>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</si>
  <si>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</si>
  <si>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</si>
  <si>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</si>
  <si>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</si>
  <si>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</si>
  <si>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</si>
  <si>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</si>
  <si>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</si>
  <si>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</si>
  <si>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</si>
  <si>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</si>
  <si>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</si>
  <si>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</si>
  <si>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</si>
  <si>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</si>
  <si>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</si>
  <si>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</si>
  <si>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</si>
  <si>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</si>
  <si>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</si>
  <si>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</si>
  <si>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</si>
  <si>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</si>
  <si>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</si>
  <si>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</si>
  <si>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</si>
  <si>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</si>
  <si>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</si>
  <si>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</si>
  <si>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</si>
  <si>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</si>
  <si>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</si>
  <si>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</si>
  <si>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</si>
  <si>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</si>
  <si>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</si>
  <si>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</si>
  <si>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</si>
  <si>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</si>
  <si>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</si>
  <si>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</si>
  <si>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</si>
  <si>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</si>
  <si>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</si>
  <si>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</si>
  <si>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</si>
  <si>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</si>
  <si>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</si>
  <si>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</si>
  <si>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</si>
  <si>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</si>
  <si>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</si>
  <si>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</si>
  <si>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</si>
  <si>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</si>
  <si>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</si>
  <si>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</si>
  <si>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</si>
  <si>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</si>
  <si>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</si>
  <si>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</si>
  <si>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</si>
  <si>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</si>
  <si>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</si>
  <si>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</si>
  <si>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</si>
  <si>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</si>
  <si>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</si>
  <si>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</si>
  <si>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</si>
  <si>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</si>
  <si>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</si>
  <si>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</si>
  <si>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</si>
  <si>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</si>
  <si>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</si>
  <si>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</si>
  <si>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</si>
  <si>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</si>
  <si>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</si>
  <si>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</si>
  <si>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</si>
  <si>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</si>
  <si>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</si>
  <si>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</si>
  <si>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</si>
  <si>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</si>
  <si>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</si>
  <si>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</si>
  <si>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</si>
  <si>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</si>
  <si>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</si>
  <si>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</si>
  <si>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</si>
  <si>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</si>
  <si>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</si>
  <si>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</si>
  <si>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</si>
  <si>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</si>
  <si>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</si>
  <si>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</si>
  <si>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</si>
  <si>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</si>
  <si>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</si>
  <si>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</si>
  <si>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</si>
  <si>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</si>
  <si>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</si>
  <si>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</si>
  <si>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</si>
  <si>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</si>
  <si>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</si>
  <si>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</si>
  <si>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</si>
  <si>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</si>
  <si>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</si>
  <si>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</si>
  <si>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</si>
  <si>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</si>
  <si>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</si>
  <si>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</si>
  <si>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</si>
  <si>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</si>
  <si>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</si>
  <si>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</si>
  <si>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</si>
  <si>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</si>
  <si>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</si>
  <si>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</si>
  <si>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</si>
  <si>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</si>
  <si>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</si>
  <si>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</si>
  <si>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</si>
  <si>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</si>
  <si>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</si>
  <si>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</si>
  <si>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</si>
  <si>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</si>
  <si>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</si>
  <si>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</si>
  <si>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</si>
  <si>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</si>
  <si>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</si>
  <si>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</si>
  <si>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</si>
  <si>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</si>
  <si>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</si>
  <si>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</si>
  <si>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</si>
  <si>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</si>
  <si>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</si>
  <si>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</si>
  <si>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</si>
  <si>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</si>
  <si>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</si>
  <si>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</si>
  <si>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</si>
  <si>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</si>
  <si>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</si>
  <si>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</si>
  <si>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</si>
  <si>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</si>
  <si>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</si>
  <si>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</si>
  <si>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</si>
  <si>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</si>
  <si>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</si>
  <si>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</si>
  <si>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</si>
  <si>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</si>
  <si>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</si>
  <si>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</si>
  <si>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</si>
  <si>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</si>
  <si>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</si>
  <si>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</si>
  <si>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</si>
  <si>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</si>
  <si>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</si>
  <si>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</si>
  <si>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</si>
  <si>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</si>
  <si>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</si>
  <si>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</si>
  <si>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</si>
  <si>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</si>
  <si>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</si>
  <si>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</si>
  <si>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</si>
  <si>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</si>
  <si>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</si>
  <si>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</si>
  <si>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</si>
  <si>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</si>
  <si>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</si>
  <si>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</si>
  <si>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</si>
  <si>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</si>
  <si>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</si>
  <si>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</si>
  <si>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</si>
  <si>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</si>
  <si>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</si>
  <si>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</si>
  <si>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</si>
  <si>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</si>
  <si>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</si>
  <si>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</si>
  <si>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</si>
  <si>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</si>
  <si>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</si>
  <si>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</si>
  <si>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</si>
  <si>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</si>
  <si>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</si>
  <si>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</si>
  <si>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</si>
  <si>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</si>
  <si>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</si>
  <si>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</si>
  <si>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</si>
  <si>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</si>
  <si>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</si>
  <si>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</si>
  <si>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</si>
  <si>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</si>
  <si>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</si>
  <si>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</si>
  <si>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</si>
  <si>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</si>
  <si>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</si>
  <si>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</si>
  <si>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</si>
  <si>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</si>
  <si>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</si>
  <si>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</si>
  <si>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</si>
  <si>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</si>
  <si>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</si>
  <si>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</si>
  <si>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</si>
  <si>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</si>
  <si>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</si>
  <si>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</si>
  <si>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</si>
  <si>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</si>
  <si>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</si>
  <si>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</si>
  <si>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</si>
  <si>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</si>
  <si>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</si>
  <si>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</si>
  <si>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</si>
  <si>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</si>
  <si>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</si>
  <si>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</si>
  <si>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</si>
  <si>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</si>
  <si>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</si>
  <si>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</si>
  <si>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</si>
  <si>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</si>
  <si>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</si>
  <si>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</si>
  <si>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</si>
  <si>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</si>
  <si>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</si>
  <si>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</si>
  <si>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</si>
  <si>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</si>
  <si>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</si>
  <si>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</si>
  <si>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</si>
  <si>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</si>
  <si>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</si>
  <si>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</si>
  <si>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</si>
  <si>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</si>
  <si>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</si>
  <si>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</si>
  <si>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</si>
  <si>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</si>
  <si>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</si>
  <si>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</si>
  <si>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</si>
  <si>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</si>
  <si>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</si>
  <si>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</si>
  <si>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</si>
  <si>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</si>
  <si>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</si>
  <si>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</si>
  <si>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</si>
  <si>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</si>
  <si>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</si>
  <si>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</si>
  <si>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</si>
  <si>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</si>
  <si>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</si>
  <si>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</si>
  <si>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</si>
  <si>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</si>
  <si>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</si>
  <si>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</si>
  <si>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</si>
  <si>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</si>
  <si>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</si>
  <si>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</si>
  <si>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</si>
  <si>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</si>
  <si>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</si>
  <si>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</si>
  <si>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</si>
  <si>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</si>
  <si>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</si>
  <si>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</si>
  <si>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</si>
  <si>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</si>
  <si>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</si>
  <si>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</si>
  <si>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</si>
  <si>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</si>
  <si>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</si>
  <si>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</si>
  <si>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</si>
  <si>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</si>
  <si>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</si>
  <si>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</si>
  <si>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</si>
  <si>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</si>
  <si>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</si>
  <si>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</si>
  <si>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</si>
  <si>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</si>
  <si>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</si>
  <si>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</si>
  <si>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</si>
  <si>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</si>
  <si>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</si>
  <si>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</si>
  <si>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</si>
  <si>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</si>
  <si>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</si>
  <si>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</si>
  <si>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</si>
  <si>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</si>
  <si>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</si>
  <si>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</si>
  <si>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</si>
  <si>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</si>
  <si>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</si>
  <si>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</si>
  <si>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</si>
  <si>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</si>
  <si>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</si>
  <si>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</si>
  <si>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</si>
  <si>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</si>
  <si>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</si>
  <si>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</si>
  <si>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</si>
  <si>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</si>
  <si>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</si>
  <si>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</si>
  <si>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</si>
  <si>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</si>
  <si>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</si>
  <si>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</si>
  <si>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</si>
  <si>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</si>
  <si>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</si>
  <si>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</si>
  <si>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</si>
  <si>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</si>
  <si>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</si>
  <si>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</si>
  <si>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</si>
  <si>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</si>
  <si>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</si>
  <si>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</si>
  <si>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</si>
  <si>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</si>
  <si>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</si>
  <si>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</si>
  <si>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</si>
  <si>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</si>
  <si>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</si>
  <si>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</si>
  <si>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</si>
  <si>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</si>
  <si>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</si>
  <si>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</si>
  <si>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</si>
  <si>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</si>
  <si>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</si>
  <si>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</si>
  <si>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</si>
  <si>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</si>
  <si>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</si>
  <si>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</si>
  <si>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</si>
  <si>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</si>
  <si>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</si>
  <si>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</si>
  <si>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</si>
  <si>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</si>
  <si>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</si>
  <si>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</si>
  <si>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</si>
  <si>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</si>
  <si>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</si>
  <si>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</si>
  <si>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</si>
  <si>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</si>
  <si>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</si>
  <si>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</si>
  <si>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</si>
  <si>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</si>
  <si>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</si>
  <si>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</si>
  <si>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</si>
  <si>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</si>
  <si>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</si>
  <si>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</si>
  <si>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</si>
  <si>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</si>
  <si>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</si>
  <si>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</si>
  <si>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</si>
  <si>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</si>
  <si>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</si>
  <si>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</si>
  <si>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</si>
  <si>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</si>
  <si>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</si>
  <si>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</si>
  <si>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</si>
  <si>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</si>
  <si>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</si>
  <si>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</si>
  <si>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</si>
  <si>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</si>
  <si>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</si>
  <si>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</si>
  <si>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</si>
  <si>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</si>
  <si>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</si>
  <si>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</si>
  <si>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</si>
  <si>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</si>
  <si>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</si>
  <si>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</si>
  <si>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</si>
  <si>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</si>
  <si>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</si>
  <si>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</si>
  <si>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</si>
  <si>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</si>
  <si>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</si>
  <si>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</si>
  <si>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</si>
  <si>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</si>
  <si>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</si>
  <si>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</si>
  <si>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</si>
  <si>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</si>
  <si>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</si>
  <si>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</si>
  <si>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</si>
  <si>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</si>
  <si>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</si>
  <si>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</si>
  <si>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</si>
  <si>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</si>
  <si>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</si>
  <si>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</si>
  <si>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</si>
  <si>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</si>
  <si>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</si>
  <si>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</si>
  <si>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</si>
  <si>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</si>
  <si>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</si>
  <si>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</si>
  <si>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</si>
  <si>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</si>
  <si>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</si>
  <si>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</si>
  <si>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</si>
  <si>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</si>
  <si>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</si>
  <si>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</si>
  <si>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</si>
  <si>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</si>
  <si>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</si>
  <si>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</si>
  <si>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</si>
  <si>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</si>
  <si>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</si>
  <si>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</si>
  <si>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</si>
  <si>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</si>
  <si>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</si>
  <si>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</si>
  <si>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</si>
  <si>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</si>
  <si>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</si>
  <si>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</si>
  <si>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</si>
  <si>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</si>
  <si>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</si>
  <si>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</si>
  <si>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</si>
  <si>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</si>
  <si>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</si>
  <si>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</si>
  <si>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</si>
  <si>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</si>
  <si>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</si>
  <si>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</si>
  <si>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</si>
  <si>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</si>
  <si>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</si>
  <si>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</si>
  <si>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</si>
  <si>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</si>
  <si>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</si>
  <si>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</si>
  <si>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</si>
  <si>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</si>
  <si>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</si>
  <si>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</si>
  <si>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</si>
  <si>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</si>
  <si>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</si>
  <si>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</si>
  <si>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</si>
  <si>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</si>
  <si>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</si>
  <si>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</si>
  <si>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</si>
  <si>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</si>
  <si>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</si>
  <si>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</si>
  <si>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</si>
  <si>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</si>
  <si>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</si>
  <si>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</si>
  <si>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</si>
  <si>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</si>
  <si>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</si>
  <si>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</si>
  <si>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</si>
  <si>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</si>
  <si>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</si>
  <si>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</si>
  <si>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</si>
  <si>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</si>
  <si>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</si>
  <si>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</si>
  <si>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</si>
  <si>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</si>
  <si>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</si>
  <si>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</si>
  <si>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</si>
  <si>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</si>
  <si>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</si>
  <si>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</si>
  <si>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</si>
  <si>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</si>
  <si>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</si>
  <si>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</si>
  <si>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</si>
  <si>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</si>
  <si>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</si>
  <si>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</si>
  <si>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</si>
  <si>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</si>
  <si>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</si>
  <si>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</si>
  <si>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</si>
  <si>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</si>
  <si>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</si>
  <si>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</si>
  <si>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</si>
  <si>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</si>
  <si>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</si>
  <si>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</si>
  <si>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</si>
  <si>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</si>
  <si>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</si>
  <si>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</si>
  <si>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</si>
  <si>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</si>
  <si>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</si>
  <si>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</si>
  <si>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</si>
  <si>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</si>
  <si>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</si>
  <si>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</si>
  <si>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</si>
  <si>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</si>
  <si>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</si>
  <si>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</si>
  <si>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</si>
  <si>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</si>
  <si>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</si>
  <si>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</si>
  <si>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</si>
  <si>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</si>
  <si>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</si>
  <si>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</si>
  <si>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</si>
  <si>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</si>
  <si>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</si>
  <si>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</si>
  <si>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</si>
  <si>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</si>
  <si>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</si>
  <si>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</si>
  <si>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</si>
  <si>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</si>
  <si>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</si>
  <si>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</si>
  <si>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</si>
  <si>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</si>
  <si>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</si>
  <si>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</si>
  <si>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</si>
  <si>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</si>
  <si>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</si>
  <si>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</si>
  <si>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</si>
  <si>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</si>
  <si>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</si>
  <si>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</si>
  <si>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</si>
  <si>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</si>
  <si>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</si>
  <si>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</si>
  <si>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</si>
  <si>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</si>
  <si>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</si>
  <si>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</si>
  <si>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</si>
  <si>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</si>
  <si>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</si>
  <si>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</si>
  <si>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</si>
  <si>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</si>
  <si>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</si>
  <si>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</si>
  <si>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</si>
  <si>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</si>
  <si>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</si>
  <si>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</si>
  <si>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</si>
  <si>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</si>
  <si>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</si>
  <si>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</si>
  <si>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</si>
  <si>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</si>
  <si>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</si>
  <si>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</si>
  <si>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</si>
  <si>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</si>
  <si>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</si>
  <si>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</si>
  <si>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</si>
  <si>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</si>
  <si>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</si>
  <si>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</si>
  <si>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</si>
  <si>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</si>
  <si>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</si>
  <si>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</si>
  <si>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</si>
  <si>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</si>
  <si>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</si>
  <si>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</si>
  <si>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</si>
  <si>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</si>
  <si>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</si>
  <si>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</si>
  <si>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</si>
  <si>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</si>
  <si>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</si>
  <si>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</si>
  <si>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</si>
  <si>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</si>
  <si>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</si>
  <si>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</si>
  <si>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</si>
  <si>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</si>
  <si>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</si>
  <si>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</si>
  <si>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</si>
  <si>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</si>
  <si>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</si>
  <si>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</si>
  <si>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</si>
  <si>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</si>
  <si>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</si>
  <si>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</si>
  <si>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</si>
  <si>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</si>
  <si>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</si>
  <si>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</si>
  <si>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</si>
  <si>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</si>
  <si>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</si>
  <si>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</si>
  <si>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</si>
  <si>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</si>
  <si>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</si>
  <si>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</si>
  <si>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</si>
  <si>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</si>
  <si>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</si>
  <si>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</si>
  <si>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</si>
  <si>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</si>
  <si>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</si>
  <si>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</si>
  <si>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</si>
  <si>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</si>
  <si>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</si>
  <si>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</si>
  <si>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</si>
  <si>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</si>
  <si>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</si>
  <si>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</si>
  <si>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</si>
  <si>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</si>
  <si>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</si>
  <si>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</si>
  <si>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</si>
  <si>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</si>
  <si>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</si>
  <si>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</si>
  <si>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</si>
  <si>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</si>
  <si>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</si>
  <si>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</si>
  <si>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</si>
  <si>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</si>
  <si>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</si>
  <si>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</si>
  <si>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</si>
  <si>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</si>
  <si>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</si>
  <si>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</si>
  <si>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</si>
  <si>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</si>
  <si>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</si>
  <si>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</si>
  <si>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</si>
  <si>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</si>
  <si>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</si>
  <si>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</si>
  <si>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</si>
  <si>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</si>
  <si>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</si>
  <si>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</si>
  <si>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</si>
  <si>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</si>
  <si>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</si>
  <si>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</si>
  <si>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</si>
  <si>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</si>
  <si>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</si>
  <si>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</si>
  <si>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</si>
  <si>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</si>
  <si>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</si>
  <si>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</si>
  <si>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</si>
  <si>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</si>
  <si>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</si>
  <si>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</si>
  <si>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</si>
  <si>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</si>
  <si>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</si>
  <si>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</si>
  <si>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</si>
  <si>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</si>
  <si>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</si>
  <si>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</si>
  <si>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</si>
  <si>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</si>
  <si>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</si>
  <si>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</si>
  <si>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</si>
  <si>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</si>
  <si>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</si>
  <si>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</si>
  <si>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</si>
  <si>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</si>
  <si>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</si>
  <si>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</si>
  <si>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</si>
  <si>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</si>
  <si>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</si>
  <si>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</si>
  <si>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</si>
  <si>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</si>
  <si>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</si>
  <si>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</si>
  <si>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</si>
  <si>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</si>
  <si>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</si>
  <si>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</si>
  <si>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</si>
  <si>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</si>
  <si>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</si>
  <si>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</si>
  <si>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</si>
  <si>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</si>
  <si>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</si>
  <si>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</si>
  <si>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</si>
  <si>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</si>
  <si>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</si>
  <si>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</si>
  <si>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</si>
  <si>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</si>
  <si>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</si>
  <si>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</si>
  <si>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</si>
  <si>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</si>
  <si>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</si>
  <si>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</si>
  <si>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</si>
  <si>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</si>
  <si>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</si>
  <si>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</si>
  <si>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</si>
  <si>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</si>
  <si>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</si>
  <si>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</si>
  <si>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</si>
  <si>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</si>
  <si>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</si>
  <si>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</si>
  <si>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</si>
  <si>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</si>
  <si>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</si>
  <si>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</si>
  <si>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</si>
  <si>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</si>
  <si>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</si>
  <si>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</si>
  <si>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</si>
  <si>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</si>
  <si>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</si>
  <si>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</si>
  <si>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</si>
  <si>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</si>
  <si>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</si>
  <si>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</si>
  <si>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</si>
  <si>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</si>
  <si>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</si>
  <si>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</si>
  <si>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</si>
  <si>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</si>
  <si>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</si>
  <si>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</si>
  <si>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</si>
  <si>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</si>
  <si>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</si>
  <si>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</si>
  <si>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</si>
  <si>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</si>
  <si>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</si>
  <si>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</si>
  <si>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</si>
  <si>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</si>
  <si>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</si>
  <si>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</si>
  <si>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</si>
  <si>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</si>
  <si>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</si>
  <si>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</si>
  <si>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</si>
  <si>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</si>
  <si>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</si>
  <si>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</si>
  <si>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</si>
  <si>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</si>
  <si>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</si>
  <si>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</si>
  <si>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</si>
  <si>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</si>
  <si>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</si>
  <si>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</si>
  <si>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</si>
  <si>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</si>
  <si>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</si>
  <si>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</si>
  <si>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</si>
  <si>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</si>
  <si>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</si>
  <si>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</si>
  <si>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</si>
  <si>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</si>
  <si>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</si>
  <si>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</si>
  <si>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</si>
  <si>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</si>
  <si>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</si>
  <si>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</si>
  <si>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</si>
  <si>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</si>
  <si>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</si>
  <si>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</si>
  <si>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</si>
  <si>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</si>
  <si>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</si>
  <si>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</si>
  <si>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</si>
  <si>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</si>
  <si>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</si>
  <si>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</si>
  <si>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</si>
  <si>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</si>
  <si>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</si>
  <si>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</si>
  <si>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</si>
  <si>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</si>
  <si>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</si>
  <si>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</si>
  <si>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</si>
  <si>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</si>
  <si>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</si>
  <si>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</si>
  <si>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</si>
  <si>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</si>
  <si>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</si>
  <si>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</si>
  <si>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</si>
  <si>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</si>
  <si>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</si>
  <si>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</si>
  <si>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</si>
  <si>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</si>
  <si>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</si>
  <si>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</si>
  <si>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</si>
  <si>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</si>
  <si>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</si>
  <si>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</si>
  <si>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</si>
  <si>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</si>
  <si>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</si>
  <si>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</si>
  <si>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</si>
  <si>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</si>
  <si>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</si>
  <si>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</si>
  <si>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</si>
  <si>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</si>
  <si>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</si>
  <si>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</si>
  <si>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</si>
  <si>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</si>
  <si>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</si>
  <si>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</si>
  <si>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</si>
  <si>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</si>
  <si>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</si>
  <si>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</si>
  <si>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</si>
  <si>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</si>
  <si>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</si>
  <si>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</si>
  <si>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</si>
  <si>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</si>
  <si>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</si>
  <si>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</si>
  <si>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</si>
  <si>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</si>
  <si>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</si>
  <si>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</si>
  <si>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</si>
  <si>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</si>
  <si>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</si>
  <si>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</si>
  <si>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</si>
  <si>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</si>
  <si>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</si>
  <si>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</si>
  <si>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</si>
  <si>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</si>
  <si>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</si>
  <si>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</si>
  <si>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</si>
  <si>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</si>
  <si>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</si>
  <si>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</si>
  <si>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</si>
  <si>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</si>
  <si>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</si>
  <si>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</si>
  <si>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</si>
  <si>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</si>
  <si>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</si>
  <si>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</si>
  <si>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</si>
  <si>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</si>
  <si>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</si>
  <si>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</si>
  <si>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</si>
  <si>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</si>
  <si>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</si>
  <si>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</si>
  <si>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</si>
  <si>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</si>
  <si>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</si>
  <si>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</si>
  <si>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</si>
  <si>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</si>
  <si>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</si>
  <si>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</si>
  <si>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</si>
  <si>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</si>
  <si>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</si>
  <si>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</si>
  <si>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</si>
  <si>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</si>
  <si>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</si>
  <si>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</si>
  <si>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</si>
  <si>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</si>
  <si>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</si>
  <si>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</si>
  <si>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</si>
  <si>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</si>
  <si>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</si>
  <si>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</si>
  <si>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</si>
  <si>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</si>
  <si>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</si>
  <si>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</si>
  <si>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</si>
  <si>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</si>
  <si>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</si>
  <si>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</si>
  <si>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</si>
  <si>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</si>
  <si>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</si>
  <si>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</si>
  <si>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</si>
  <si>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</si>
  <si>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</si>
  <si>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</si>
  <si>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</si>
  <si>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</si>
  <si>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</si>
  <si>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</si>
  <si>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</si>
  <si>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</si>
  <si>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</si>
  <si>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</si>
  <si>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</si>
  <si>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</si>
  <si>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</si>
  <si>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</si>
  <si>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</si>
  <si>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</si>
  <si>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</si>
  <si>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</si>
  <si>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</si>
  <si>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</si>
  <si>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</si>
  <si>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</si>
  <si>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</si>
  <si>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</si>
  <si>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</si>
  <si>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</si>
  <si>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</si>
  <si>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</si>
  <si>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</si>
  <si>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</si>
  <si>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</si>
  <si>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</si>
  <si>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</si>
  <si>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</si>
  <si>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</si>
  <si>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</si>
  <si>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</si>
  <si>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</si>
  <si>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</si>
  <si>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</si>
  <si>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</si>
  <si>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</si>
  <si>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</si>
  <si>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</si>
  <si>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</si>
  <si>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</si>
  <si>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</si>
  <si>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</si>
  <si>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</si>
  <si>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</si>
  <si>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</si>
  <si>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</si>
  <si>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</si>
  <si>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</si>
  <si>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</si>
  <si>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</si>
  <si>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</si>
  <si>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</si>
  <si>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</si>
  <si>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</si>
  <si>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</si>
  <si>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</si>
  <si>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</si>
  <si>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</si>
  <si>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</si>
  <si>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</si>
  <si>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</si>
  <si>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</si>
  <si>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</si>
  <si>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</si>
  <si>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</si>
  <si>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</si>
  <si>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</si>
  <si>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</si>
  <si>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</si>
  <si>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</si>
  <si>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</si>
  <si>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</si>
  <si>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</si>
  <si>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</si>
  <si>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</si>
  <si>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</si>
  <si>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</si>
  <si>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</si>
  <si>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</si>
  <si>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</si>
  <si>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</si>
  <si>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</si>
  <si>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</si>
  <si>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</si>
  <si>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</si>
  <si>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</si>
  <si>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</si>
  <si>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</si>
  <si>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</si>
  <si>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</si>
  <si>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</si>
  <si>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</si>
  <si>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</si>
  <si>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</si>
  <si>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</si>
  <si>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</si>
  <si>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</si>
  <si>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</si>
  <si>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</si>
  <si>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</si>
  <si>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</si>
  <si>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</si>
  <si>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</si>
  <si>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</si>
  <si>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</si>
  <si>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</si>
  <si>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</si>
  <si>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</si>
  <si>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</si>
  <si>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</si>
  <si>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</si>
  <si>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</si>
  <si>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</si>
  <si>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</si>
  <si>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</si>
  <si>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</si>
  <si>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</si>
  <si>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</si>
  <si>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</si>
  <si>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</si>
  <si>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</si>
  <si>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</si>
  <si>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</si>
  <si>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</si>
  <si>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</si>
  <si>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</si>
  <si>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</si>
  <si>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</si>
  <si>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</si>
  <si>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</si>
  <si>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</si>
  <si>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</si>
  <si>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</si>
  <si>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</si>
  <si>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</si>
  <si>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</si>
  <si>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</si>
  <si>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</si>
  <si>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</si>
  <si>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</si>
  <si>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</si>
  <si>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</si>
  <si>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</si>
  <si>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</si>
  <si>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</si>
  <si>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</si>
  <si>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</si>
  <si>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</si>
  <si>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</si>
  <si>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</si>
  <si>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</si>
  <si>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</si>
  <si>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</si>
  <si>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</si>
  <si>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</si>
  <si>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</si>
  <si>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</si>
  <si>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</si>
  <si>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</si>
  <si>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</si>
  <si>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</si>
  <si>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</si>
  <si>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</si>
  <si>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</si>
  <si>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</si>
  <si>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</si>
  <si>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</si>
  <si>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</si>
  <si>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</si>
  <si>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</si>
  <si>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</si>
  <si>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</si>
  <si>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</si>
  <si>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</si>
  <si>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</si>
  <si>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</si>
  <si>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</si>
  <si>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</si>
  <si>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</si>
  <si>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</si>
  <si>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</si>
  <si>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</si>
  <si>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</si>
  <si>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</si>
  <si>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</si>
  <si>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</si>
  <si>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</si>
  <si>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</si>
  <si>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</si>
  <si>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</si>
  <si>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</si>
  <si>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</si>
  <si>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</si>
  <si>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</si>
  <si>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</si>
  <si>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</si>
  <si>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</si>
  <si>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</si>
  <si>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</si>
  <si>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</si>
  <si>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</si>
  <si>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</si>
  <si>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</si>
  <si>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</si>
  <si>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</si>
  <si>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</si>
  <si>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</si>
  <si>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</si>
  <si>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</si>
  <si>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</si>
  <si>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</si>
  <si>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</si>
  <si>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</si>
  <si>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</si>
  <si>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</si>
  <si>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</si>
  <si>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</si>
  <si>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</si>
  <si>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</si>
  <si>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</si>
  <si>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</si>
  <si>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</si>
  <si>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</si>
  <si>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</si>
  <si>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</si>
  <si>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</si>
  <si>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</si>
  <si>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</si>
  <si>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</si>
  <si>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</si>
  <si>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</si>
  <si>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</si>
  <si>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</si>
  <si>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</si>
  <si>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</si>
  <si>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</si>
  <si>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</si>
  <si>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</si>
  <si>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</si>
  <si>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</si>
  <si>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</si>
  <si>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</si>
  <si>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</si>
  <si>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</si>
  <si>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</si>
  <si>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</si>
  <si>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</si>
  <si>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</si>
  <si>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</si>
  <si>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</si>
  <si>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</si>
  <si>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</si>
  <si>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</si>
  <si>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</si>
  <si>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</si>
  <si>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</si>
  <si>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</si>
  <si>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</si>
  <si>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</si>
  <si>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</si>
  <si>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</si>
  <si>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</si>
  <si>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</si>
  <si>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</si>
  <si>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</si>
  <si>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</si>
  <si>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</si>
  <si>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</si>
  <si>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</si>
  <si>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</si>
  <si>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</si>
  <si>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</si>
  <si>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</si>
  <si>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</si>
  <si>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</si>
  <si>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</si>
  <si>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</si>
  <si>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</si>
  <si>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</si>
  <si>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</si>
  <si>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</si>
  <si>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</si>
  <si>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</si>
  <si>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</si>
  <si>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</si>
  <si>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</si>
  <si>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</si>
  <si>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</si>
  <si>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</si>
  <si>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</si>
  <si>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</si>
  <si>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</si>
  <si>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</si>
  <si>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</si>
  <si>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</si>
  <si>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</si>
  <si>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</si>
  <si>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</si>
  <si>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</si>
  <si>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</si>
  <si>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</si>
  <si>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</si>
  <si>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</si>
  <si>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</si>
  <si>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</si>
  <si>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</si>
  <si>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</si>
  <si>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</si>
  <si>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</si>
  <si>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</si>
  <si>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</si>
  <si>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</si>
  <si>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</si>
  <si>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</si>
  <si>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</si>
  <si>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</si>
  <si>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</si>
  <si>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</si>
  <si>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</si>
  <si>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</si>
  <si>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</si>
  <si>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</si>
  <si>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</si>
  <si>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</si>
  <si>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</si>
  <si>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</si>
  <si>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</si>
  <si>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</si>
  <si>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</si>
  <si>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</si>
  <si>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</si>
  <si>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</si>
  <si>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</si>
  <si>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</si>
  <si>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</si>
  <si>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</si>
  <si>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</si>
  <si>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</si>
  <si>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</si>
  <si>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</si>
  <si>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</si>
  <si>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</si>
  <si>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</si>
  <si>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</si>
  <si>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</si>
  <si>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</si>
  <si>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</si>
  <si>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</si>
  <si>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</si>
  <si>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</si>
  <si>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</si>
  <si>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</si>
  <si>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</si>
  <si>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</si>
  <si>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</si>
  <si>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</si>
  <si>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</si>
  <si>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</si>
  <si>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</si>
  <si>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</si>
  <si>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</si>
  <si>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</si>
  <si>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</si>
  <si>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</si>
  <si>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</si>
  <si>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</si>
  <si>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</si>
  <si>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</si>
  <si>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</si>
  <si>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</si>
  <si>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</si>
  <si>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</si>
  <si>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</si>
  <si>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</si>
  <si>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</si>
  <si>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</si>
  <si>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</si>
  <si>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</si>
  <si>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</si>
  <si>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</si>
  <si>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</si>
  <si>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</si>
  <si>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</si>
  <si>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</si>
  <si>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</si>
  <si>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</si>
  <si>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</si>
  <si>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</si>
  <si>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</si>
  <si>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</si>
  <si>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</si>
  <si>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</si>
  <si>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</si>
  <si>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</si>
  <si>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</si>
  <si>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</si>
  <si>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</si>
  <si>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</si>
  <si>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</si>
  <si>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</si>
  <si>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</si>
  <si>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</si>
  <si>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</si>
  <si>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</si>
  <si>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</si>
  <si>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</si>
  <si>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</si>
  <si>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</si>
  <si>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</si>
  <si>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</si>
  <si>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</si>
  <si>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</si>
  <si>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</si>
  <si>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</si>
  <si>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</si>
  <si>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</si>
  <si>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</si>
  <si>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</si>
  <si>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</si>
  <si>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</si>
  <si>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</si>
  <si>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</si>
  <si>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</si>
  <si>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</si>
  <si>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</si>
  <si>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</si>
  <si>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</si>
  <si>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</si>
  <si>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</si>
  <si>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</si>
  <si>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</si>
  <si>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</si>
  <si>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</si>
  <si>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</si>
  <si>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</si>
  <si>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</si>
  <si>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</si>
  <si>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</si>
  <si>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</si>
  <si>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</si>
  <si>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</si>
  <si>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</si>
  <si>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</si>
  <si>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</si>
  <si>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</si>
  <si>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</si>
  <si>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</si>
  <si>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</si>
  <si>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</si>
  <si>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</si>
  <si>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</si>
  <si>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</si>
  <si>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</si>
  <si>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</si>
  <si>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</si>
  <si>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</si>
  <si>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</si>
  <si>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</si>
  <si>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</si>
  <si>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</si>
  <si>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</si>
  <si>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</si>
  <si>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</si>
  <si>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</si>
  <si>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</si>
  <si>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</si>
  <si>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</si>
  <si>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</si>
  <si>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</si>
  <si>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</si>
  <si>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</si>
  <si>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</si>
  <si>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</si>
  <si>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</si>
  <si>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</si>
  <si>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</si>
  <si>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</si>
  <si>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</si>
  <si>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</si>
  <si>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</si>
  <si>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</si>
  <si>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</si>
  <si>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</si>
  <si>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</si>
  <si>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</si>
  <si>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</si>
  <si>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</si>
  <si>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</si>
  <si>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</si>
  <si>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</si>
  <si>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</si>
  <si>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</si>
  <si>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</si>
  <si>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</si>
  <si>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</si>
  <si>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</si>
  <si>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</si>
  <si>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</si>
  <si>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</si>
  <si>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</si>
  <si>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</si>
  <si>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</si>
  <si>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</si>
  <si>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</si>
  <si>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</si>
  <si>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</si>
  <si>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</si>
  <si>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</si>
  <si>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</si>
  <si>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</si>
  <si>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</si>
  <si>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</si>
  <si>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</si>
  <si>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</si>
  <si>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</si>
  <si>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</si>
  <si>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</si>
  <si>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</si>
  <si>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</si>
  <si>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</si>
  <si>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</si>
  <si>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</si>
  <si>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</si>
  <si>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</si>
  <si>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</si>
  <si>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</si>
  <si>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</si>
  <si>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</si>
  <si>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</si>
  <si>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</si>
  <si>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</si>
  <si>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</si>
  <si>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</si>
  <si>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</si>
  <si>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</si>
  <si>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</si>
  <si>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</si>
  <si>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</si>
  <si>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</si>
  <si>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</si>
  <si>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</si>
  <si>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</si>
  <si>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</si>
  <si>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</si>
  <si>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</si>
  <si>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</si>
  <si>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</si>
  <si>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</si>
  <si>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</si>
  <si>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</si>
  <si>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</si>
  <si>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</si>
  <si>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</si>
  <si>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</si>
  <si>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</si>
  <si>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</si>
  <si>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</si>
  <si>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</si>
  <si>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</si>
  <si>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</si>
  <si>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</si>
  <si>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</si>
  <si>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</si>
  <si>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</si>
  <si>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</si>
  <si>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</si>
  <si>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</si>
  <si>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</si>
  <si>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</si>
  <si>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</si>
  <si>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</si>
  <si>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</si>
  <si>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</si>
  <si>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</si>
  <si>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</si>
  <si>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</si>
  <si>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</si>
  <si>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</si>
  <si>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</si>
  <si>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</si>
  <si>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</si>
  <si>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</si>
  <si>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</si>
  <si>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</si>
  <si>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</si>
  <si>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</si>
  <si>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</si>
  <si>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</si>
  <si>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</si>
  <si>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</si>
  <si>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</si>
  <si>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</si>
  <si>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</si>
  <si>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</si>
  <si>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</si>
  <si>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</si>
  <si>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</si>
  <si>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</si>
  <si>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</si>
  <si>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</si>
  <si>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</si>
  <si>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</si>
  <si>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</si>
  <si>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</si>
  <si>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</si>
  <si>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</si>
  <si>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</si>
  <si>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</si>
  <si>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</si>
  <si>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</si>
  <si>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</si>
  <si>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</si>
  <si>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</si>
  <si>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</si>
  <si>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</si>
  <si>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</si>
  <si>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</si>
  <si>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</si>
  <si>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</si>
  <si>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</si>
  <si>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</si>
  <si>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</si>
  <si>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</si>
  <si>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</si>
  <si>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</si>
  <si>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</si>
  <si>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</si>
  <si>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</si>
  <si>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</si>
  <si>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</si>
  <si>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</si>
  <si>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</si>
  <si>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</si>
  <si>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</si>
  <si>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</si>
  <si>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</si>
  <si>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</si>
  <si>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</si>
  <si>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</si>
  <si>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</si>
  <si>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</si>
  <si>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</si>
  <si>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</si>
  <si>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</si>
  <si>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</si>
  <si>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</si>
  <si>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</si>
  <si>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</si>
  <si>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</si>
  <si>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</si>
  <si>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</si>
  <si>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</si>
  <si>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</si>
  <si>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</si>
  <si>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</si>
  <si>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</si>
  <si>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</si>
  <si>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</si>
  <si>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</si>
  <si>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</si>
  <si>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</si>
  <si>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</si>
  <si>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</si>
  <si>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</si>
  <si>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</si>
  <si>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</si>
  <si>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</si>
  <si>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</si>
  <si>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</si>
  <si>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</si>
  <si>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</si>
  <si>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</si>
  <si>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</si>
  <si>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</si>
  <si>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</si>
  <si>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</si>
  <si>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</si>
  <si>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</si>
  <si>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</si>
  <si>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</si>
  <si>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</si>
  <si>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</si>
  <si>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</si>
  <si>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</si>
  <si>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</si>
  <si>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</si>
  <si>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</si>
  <si>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</si>
  <si>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</si>
  <si>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</si>
  <si>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</si>
  <si>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</si>
  <si>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</si>
  <si>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</si>
  <si>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</si>
  <si>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</si>
  <si>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</si>
  <si>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</si>
  <si>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</si>
  <si>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</si>
  <si>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</si>
  <si>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</si>
  <si>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</si>
  <si>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</si>
  <si>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</si>
  <si>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</si>
  <si>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</si>
  <si>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</si>
  <si>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</si>
  <si>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</si>
  <si>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</si>
  <si>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</si>
  <si>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</si>
  <si>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</si>
  <si>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</si>
  <si>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</si>
  <si>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</si>
  <si>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</si>
  <si>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</si>
  <si>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</si>
  <si>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</si>
  <si>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</si>
  <si>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</si>
  <si>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</si>
  <si>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</si>
  <si>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</si>
  <si>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</si>
  <si>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</si>
  <si>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</si>
  <si>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</si>
  <si>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</si>
  <si>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</si>
  <si>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</si>
  <si>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</si>
  <si>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</si>
  <si>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</si>
  <si>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</si>
  <si>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</si>
  <si>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</si>
  <si>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</si>
  <si>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</si>
  <si>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</si>
  <si>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</si>
  <si>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</si>
  <si>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</si>
  <si>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</si>
  <si>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</si>
  <si>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</si>
  <si>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</si>
  <si>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</si>
  <si>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</si>
  <si>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</si>
  <si>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</si>
  <si>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</si>
  <si>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</si>
  <si>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</si>
  <si>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</si>
  <si>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</si>
  <si>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</si>
  <si>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</si>
  <si>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</si>
  <si>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</si>
  <si>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</si>
  <si>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</si>
  <si>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</si>
  <si>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</si>
  <si>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</si>
  <si>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</si>
  <si>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</si>
  <si>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</si>
  <si>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</si>
  <si>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</si>
  <si>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</si>
  <si>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</si>
  <si>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</si>
  <si>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</si>
  <si>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</si>
  <si>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</si>
  <si>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</si>
  <si>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</si>
  <si>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</si>
  <si>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</si>
  <si>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</si>
  <si>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</si>
  <si>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</si>
  <si>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</si>
  <si>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</si>
  <si>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</si>
  <si>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</si>
  <si>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</si>
  <si>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</si>
  <si>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</si>
  <si>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</si>
  <si>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</si>
  <si>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</si>
  <si>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</si>
  <si>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</si>
  <si>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</si>
  <si>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</si>
  <si>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</si>
  <si>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</si>
  <si>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</si>
  <si>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</si>
  <si>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</si>
  <si>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</si>
  <si>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</si>
  <si>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</si>
  <si>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</si>
  <si>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</si>
  <si>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</si>
  <si>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</si>
  <si>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</si>
  <si>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</si>
  <si>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</si>
  <si>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</si>
  <si>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</si>
  <si>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</si>
  <si>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</si>
  <si>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</si>
  <si>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</si>
  <si>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</si>
  <si>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</si>
  <si>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</si>
  <si>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</si>
  <si>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</si>
  <si>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</si>
  <si>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</si>
  <si>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</si>
  <si>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</si>
  <si>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</si>
  <si>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</si>
  <si>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</si>
  <si>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</si>
  <si>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</si>
  <si>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</si>
  <si>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</si>
  <si>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</si>
  <si>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</si>
  <si>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</si>
  <si>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</si>
  <si>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</si>
  <si>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</si>
  <si>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</si>
  <si>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</si>
  <si>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</si>
  <si>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</si>
  <si>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</si>
  <si>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</si>
  <si>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</si>
  <si>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</si>
  <si>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</si>
  <si>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</si>
  <si>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</si>
  <si>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</si>
  <si>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</si>
  <si>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</si>
  <si>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</si>
  <si>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</si>
  <si>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</si>
  <si>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</si>
  <si>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</si>
  <si>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</si>
  <si>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</si>
  <si>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</si>
  <si>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</si>
  <si>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</si>
  <si>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</si>
  <si>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</si>
  <si>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</si>
  <si>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</si>
  <si>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</si>
  <si>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</si>
  <si>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</si>
  <si>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</si>
  <si>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</si>
  <si>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</si>
  <si>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</si>
  <si>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</si>
  <si>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</si>
  <si>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</si>
  <si>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</si>
  <si>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</si>
  <si>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</si>
  <si>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</si>
  <si>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</si>
  <si>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</si>
  <si>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</si>
  <si>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</si>
  <si>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</si>
  <si>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</si>
  <si>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</si>
  <si>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</si>
  <si>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</si>
  <si>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</si>
  <si>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</si>
  <si>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</si>
  <si>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</si>
  <si>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</si>
  <si>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</si>
  <si>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</si>
  <si>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</si>
  <si>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</si>
  <si>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</si>
  <si>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</si>
  <si>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</si>
  <si>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</si>
  <si>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</si>
  <si>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</si>
  <si>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</si>
  <si>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</si>
  <si>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</si>
  <si>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</si>
  <si>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</si>
  <si>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</si>
  <si>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</si>
  <si>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</si>
  <si>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</si>
  <si>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</si>
  <si>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</si>
  <si>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</si>
  <si>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</si>
  <si>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</si>
  <si>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</si>
  <si>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</si>
  <si>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</si>
  <si>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</si>
  <si>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</si>
  <si>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</si>
  <si>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</si>
  <si>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</si>
  <si>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</si>
  <si>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</si>
  <si>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</si>
  <si>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</si>
  <si>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</si>
  <si>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</si>
  <si>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</si>
  <si>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</si>
  <si>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</si>
  <si>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</si>
  <si>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</si>
  <si>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</si>
  <si>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</si>
  <si>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</si>
  <si>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</si>
  <si>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</si>
  <si>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</si>
  <si>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</si>
  <si>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</si>
  <si>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</si>
  <si>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</si>
  <si>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</si>
  <si>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</si>
  <si>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</si>
  <si>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</si>
  <si>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</si>
  <si>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</si>
  <si>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</si>
  <si>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</si>
  <si>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</si>
  <si>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</si>
  <si>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</si>
  <si>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</si>
  <si>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</si>
  <si>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</si>
  <si>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</si>
  <si>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</si>
  <si>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</si>
  <si>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</si>
  <si>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</si>
  <si>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</si>
  <si>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</si>
  <si>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</si>
  <si>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</si>
  <si>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</si>
  <si>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</si>
  <si>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</si>
  <si>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</si>
  <si>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</si>
  <si>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</si>
  <si>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</si>
  <si>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</si>
  <si>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</si>
  <si>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</si>
  <si>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</si>
  <si>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</si>
  <si>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</si>
  <si>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</si>
  <si>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</si>
  <si>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</si>
  <si>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</si>
  <si>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</si>
  <si>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</si>
  <si>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</si>
  <si>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</si>
  <si>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</si>
  <si>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</si>
  <si>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</si>
  <si>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</si>
  <si>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</si>
  <si>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</si>
  <si>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</si>
  <si>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</si>
  <si>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</si>
  <si>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</si>
  <si>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</si>
  <si>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</si>
  <si>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</si>
  <si>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</si>
  <si>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</si>
  <si>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</si>
  <si>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</si>
  <si>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</si>
  <si>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</si>
  <si>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</si>
  <si>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</si>
  <si>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</si>
  <si>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</si>
  <si>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</si>
  <si>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</si>
  <si>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</si>
  <si>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</si>
  <si>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</si>
  <si>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</si>
  <si>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</si>
  <si>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</si>
  <si>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</si>
  <si>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</si>
  <si>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</si>
  <si>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</si>
  <si>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</si>
  <si>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</si>
  <si>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</si>
  <si>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</si>
  <si>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</si>
  <si>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</si>
  <si>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</si>
  <si>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</si>
  <si>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</si>
  <si>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</si>
  <si>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</si>
  <si>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</si>
  <si>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</si>
  <si>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</si>
  <si>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</si>
  <si>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</si>
  <si>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</si>
  <si>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</si>
  <si>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</si>
  <si>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</si>
  <si>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</si>
  <si>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</si>
  <si>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</si>
  <si>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</si>
  <si>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</si>
  <si>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</si>
  <si>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</si>
  <si>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</si>
  <si>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</si>
  <si>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</si>
  <si>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</si>
  <si>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</si>
  <si>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</si>
  <si>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</si>
  <si>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</si>
  <si>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</si>
  <si>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</si>
  <si>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</si>
  <si>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</si>
  <si>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</si>
  <si>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</si>
  <si>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</si>
  <si>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</si>
  <si>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</si>
  <si>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</si>
  <si>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</si>
  <si>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</si>
  <si>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</si>
  <si>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</si>
  <si>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</si>
  <si>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</si>
  <si>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</si>
  <si>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</si>
  <si>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</si>
  <si>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</si>
  <si>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</si>
  <si>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</si>
  <si>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</si>
  <si>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</si>
  <si>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</si>
  <si>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</si>
  <si>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</si>
  <si>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</si>
  <si>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</si>
  <si>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</si>
  <si>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</si>
  <si>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</si>
  <si>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</si>
  <si>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</si>
  <si>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</si>
  <si>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</si>
  <si>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</si>
  <si>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</si>
  <si>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</si>
  <si>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</si>
  <si>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</si>
  <si>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</si>
  <si>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</si>
  <si>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</si>
  <si>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</si>
  <si>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</si>
  <si>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</si>
  <si>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</si>
  <si>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</si>
  <si>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</si>
  <si>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</si>
  <si>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</si>
  <si>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</si>
  <si>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</si>
  <si>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</si>
  <si>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</si>
  <si>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</si>
  <si>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</si>
  <si>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</si>
  <si>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</si>
  <si>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</si>
  <si>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</si>
  <si>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</si>
  <si>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</si>
  <si>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</si>
  <si>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</si>
  <si>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</si>
  <si>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</si>
  <si>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</si>
  <si>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</si>
  <si>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</si>
  <si>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</si>
  <si>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</si>
  <si>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</si>
  <si>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</si>
  <si>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</si>
  <si>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</si>
  <si>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</si>
  <si>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</si>
  <si>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</si>
  <si>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</si>
  <si>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</si>
  <si>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</si>
  <si>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</si>
  <si>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</si>
  <si>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</si>
  <si>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</si>
  <si>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</si>
  <si>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</si>
  <si>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</si>
  <si>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</si>
  <si>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</si>
  <si>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</si>
  <si>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</si>
  <si>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</si>
  <si>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</si>
  <si>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</si>
  <si>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</si>
  <si>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</si>
  <si>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</si>
  <si>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</si>
  <si>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</si>
  <si>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</si>
  <si>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</si>
  <si>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</si>
  <si>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</si>
  <si>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</si>
  <si>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</si>
  <si>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</si>
  <si>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</si>
  <si>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</si>
  <si>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</si>
  <si>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</si>
  <si>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</si>
  <si>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</si>
  <si>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</si>
  <si>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</si>
  <si>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</si>
  <si>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</si>
  <si>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</si>
  <si>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</si>
  <si>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</si>
  <si>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</si>
  <si>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</si>
  <si>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</si>
  <si>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</si>
  <si>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</si>
  <si>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</si>
  <si>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</si>
  <si>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</si>
  <si>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</si>
  <si>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</si>
  <si>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</si>
  <si>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</si>
  <si>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</si>
  <si>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</si>
  <si>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</si>
  <si>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</si>
  <si>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</si>
  <si>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</si>
  <si>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</si>
  <si>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</si>
  <si>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</si>
  <si>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</si>
  <si>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</si>
  <si>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</si>
  <si>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</si>
  <si>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</si>
  <si>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</si>
  <si>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</si>
  <si>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</si>
  <si>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</si>
  <si>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</si>
  <si>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</si>
  <si>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</si>
  <si>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</si>
  <si>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</si>
  <si>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</si>
  <si>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</si>
  <si>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</si>
  <si>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</si>
  <si>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</si>
  <si>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</si>
  <si>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</si>
  <si>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</si>
  <si>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</si>
  <si>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</si>
  <si>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</si>
  <si>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</si>
  <si>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</si>
  <si>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</si>
  <si>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</si>
  <si>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</si>
  <si>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</si>
  <si>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</si>
  <si>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</si>
  <si>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</si>
  <si>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</si>
  <si>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</si>
  <si>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</si>
  <si>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</si>
  <si>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</si>
  <si>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</si>
  <si>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</si>
  <si>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</si>
  <si>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</si>
  <si>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</si>
  <si>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</si>
  <si>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</si>
  <si>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</si>
  <si>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</si>
  <si>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</si>
  <si>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</si>
  <si>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</si>
  <si>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</si>
  <si>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</si>
  <si>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</si>
  <si>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</si>
  <si>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</si>
  <si>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</si>
  <si>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</si>
  <si>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</si>
  <si>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</si>
  <si>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</si>
  <si>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</si>
  <si>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</si>
  <si>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</si>
  <si>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</si>
  <si>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</si>
  <si>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</si>
  <si>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</si>
  <si>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</si>
  <si>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</si>
  <si>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</si>
  <si>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</si>
  <si>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</si>
  <si>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</si>
  <si>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</si>
  <si>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</si>
  <si>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</si>
  <si>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</si>
  <si>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</si>
  <si>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</si>
  <si>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</si>
  <si>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</si>
  <si>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</si>
  <si>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</si>
  <si>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</si>
  <si>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</si>
  <si>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</si>
  <si>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</si>
  <si>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</si>
  <si>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</si>
  <si>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</si>
  <si>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</si>
  <si>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</si>
  <si>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</si>
  <si>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</si>
  <si>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</si>
  <si>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</si>
  <si>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</si>
  <si>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</si>
  <si>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</si>
  <si>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</si>
  <si>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</si>
  <si>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</si>
  <si>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</si>
  <si>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</si>
  <si>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</si>
  <si>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</si>
  <si>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</si>
  <si>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</si>
  <si>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</si>
  <si>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</si>
  <si>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</si>
  <si>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</si>
  <si>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</si>
  <si>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</si>
  <si>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</si>
  <si>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</si>
  <si>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</si>
  <si>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</si>
  <si>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</si>
  <si>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</si>
  <si>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</si>
  <si>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</si>
  <si>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</si>
  <si>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</si>
  <si>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</si>
  <si>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</si>
  <si>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</si>
  <si>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</si>
  <si>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</si>
  <si>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</si>
  <si>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</si>
  <si>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</si>
  <si>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</si>
  <si>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</si>
  <si>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</si>
  <si>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</si>
  <si>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</si>
  <si>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</si>
  <si>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</si>
  <si>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</si>
  <si>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</si>
  <si>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</si>
  <si>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</si>
  <si>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</si>
  <si>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</si>
  <si>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</si>
  <si>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</si>
  <si>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</si>
  <si>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</si>
  <si>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</si>
  <si>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</si>
  <si>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</si>
  <si>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</si>
  <si>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</si>
  <si>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</si>
  <si>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</si>
  <si>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</si>
  <si>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</si>
  <si>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</si>
  <si>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</si>
  <si>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</si>
  <si>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</si>
  <si>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</si>
  <si>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</si>
  <si>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</si>
  <si>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</si>
  <si>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</si>
  <si>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</si>
  <si>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</si>
  <si>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</si>
  <si>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</si>
  <si>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</si>
  <si>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</si>
  <si>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</si>
  <si>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</si>
  <si>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</si>
  <si>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</si>
  <si>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</si>
  <si>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</si>
  <si>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</si>
  <si>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</si>
  <si>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</si>
  <si>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</si>
  <si>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</si>
  <si>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</si>
  <si>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</si>
  <si>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</si>
  <si>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</si>
  <si>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</si>
  <si>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</si>
  <si>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</si>
  <si>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</si>
  <si>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</si>
  <si>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</si>
  <si>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</si>
  <si>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</si>
  <si>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</si>
  <si>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</si>
  <si>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</si>
  <si>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</si>
  <si>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</si>
  <si>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</si>
  <si>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</si>
  <si>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</si>
  <si>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</si>
  <si>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</si>
  <si>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</si>
  <si>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</si>
  <si>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</si>
  <si>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</si>
  <si>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</si>
  <si>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</si>
  <si>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</si>
  <si>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</si>
  <si>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</si>
  <si>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</si>
  <si>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</si>
  <si>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</si>
  <si>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</si>
  <si>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</si>
  <si>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</si>
  <si>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</si>
  <si>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</si>
  <si>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</si>
  <si>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</si>
  <si>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</si>
  <si>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</si>
  <si>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</si>
  <si>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</si>
  <si>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</si>
  <si>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</si>
  <si>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</si>
  <si>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</si>
  <si>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</si>
  <si>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</si>
  <si>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</si>
  <si>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</si>
  <si>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</si>
  <si>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</si>
  <si>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</si>
  <si>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</si>
  <si>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</si>
  <si>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</si>
  <si>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</si>
  <si>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</si>
  <si>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</si>
  <si>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</si>
  <si>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</si>
  <si>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</si>
  <si>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</si>
  <si>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</si>
  <si>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</si>
  <si>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</si>
  <si>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</si>
  <si>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</si>
  <si>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</si>
  <si>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</si>
  <si>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</si>
  <si>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</si>
  <si>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</si>
  <si>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</si>
  <si>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</si>
  <si>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</si>
  <si>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</si>
  <si>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</si>
  <si>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</si>
  <si>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</si>
  <si>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</si>
  <si>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</si>
  <si>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</si>
  <si>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</si>
  <si>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</si>
  <si>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</si>
  <si>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</si>
  <si>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</si>
  <si>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</si>
  <si>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</si>
  <si>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</si>
  <si>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</si>
  <si>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</si>
  <si>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</si>
  <si>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</si>
  <si>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</si>
  <si>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</si>
  <si>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</si>
  <si>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</si>
  <si>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</si>
  <si>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</si>
  <si>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</si>
  <si>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</si>
  <si>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</si>
  <si>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</si>
  <si>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</si>
  <si>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</si>
  <si>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</si>
  <si>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</si>
  <si>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</si>
  <si>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</si>
  <si>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</si>
  <si>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</si>
  <si>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</si>
  <si>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</si>
  <si>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</si>
  <si>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</si>
  <si>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</si>
  <si>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</si>
  <si>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</si>
  <si>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</si>
  <si>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</si>
  <si>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</si>
  <si>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</si>
  <si>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</si>
  <si>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</si>
  <si>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</si>
  <si>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</si>
  <si>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</si>
  <si>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</si>
  <si>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</si>
  <si>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</si>
  <si>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</si>
  <si>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</si>
  <si>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</si>
  <si>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</si>
  <si>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</si>
  <si>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</si>
  <si>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</si>
  <si>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</si>
  <si>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</si>
  <si>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</si>
  <si>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</si>
  <si>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</si>
  <si>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</si>
  <si>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</si>
  <si>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</si>
  <si>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</si>
  <si>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</si>
  <si>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</si>
  <si>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</si>
  <si>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</si>
  <si>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</si>
  <si>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</si>
  <si>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</si>
  <si>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</si>
  <si>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</si>
  <si>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</si>
  <si>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</si>
  <si>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</si>
  <si>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</si>
  <si>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</si>
  <si>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</si>
  <si>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</si>
  <si>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</si>
  <si>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</si>
  <si>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</si>
  <si>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</si>
  <si>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</si>
  <si>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</si>
  <si>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</si>
  <si>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</si>
  <si>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</si>
  <si>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</si>
  <si>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</si>
  <si>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</si>
  <si>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</si>
  <si>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</si>
  <si>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</si>
  <si>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</si>
  <si>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</si>
  <si>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</si>
  <si>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</si>
  <si>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</si>
  <si>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</si>
  <si>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</si>
  <si>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</si>
  <si>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</si>
  <si>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</si>
  <si>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</si>
  <si>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</si>
  <si>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</si>
  <si>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</si>
  <si>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</si>
  <si>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</si>
  <si>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</si>
  <si>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</si>
  <si>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</si>
  <si>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</si>
  <si>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</si>
  <si>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</si>
  <si>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</si>
  <si>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</si>
  <si>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</si>
  <si>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</si>
  <si>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</si>
  <si>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</si>
  <si>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</si>
  <si>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</si>
  <si>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</si>
  <si>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</si>
  <si>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</si>
  <si>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</si>
  <si>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</si>
  <si>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</si>
  <si>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</si>
  <si>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</si>
  <si>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</si>
  <si>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</si>
  <si>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</si>
  <si>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</si>
  <si>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</si>
  <si>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</si>
  <si>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</si>
  <si>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</si>
  <si>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</si>
  <si>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</si>
  <si>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</si>
  <si>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</si>
  <si>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</si>
  <si>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</si>
  <si>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</si>
  <si>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</si>
  <si>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</si>
  <si>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</si>
  <si>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</si>
  <si>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</si>
  <si>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</si>
  <si>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</si>
  <si>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</si>
  <si>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</si>
  <si>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</si>
  <si>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</si>
  <si>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</si>
  <si>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</si>
  <si>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</si>
  <si>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</si>
  <si>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</si>
  <si>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</si>
  <si>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</si>
  <si>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</si>
  <si>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</si>
  <si>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</si>
  <si>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</si>
  <si>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</si>
  <si>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</si>
  <si>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</si>
  <si>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</si>
  <si>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</si>
  <si>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</si>
  <si>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</si>
  <si>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</si>
  <si>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</si>
  <si>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</si>
  <si>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</si>
  <si>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</si>
  <si>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</si>
  <si>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</si>
  <si>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</si>
  <si>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</si>
  <si>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</si>
  <si>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</si>
  <si>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</si>
  <si>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</si>
  <si>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</si>
  <si>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</si>
  <si>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</si>
  <si>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</si>
  <si>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</si>
  <si>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</si>
  <si>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</si>
  <si>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</si>
  <si>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</si>
  <si>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</si>
  <si>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</si>
  <si>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</si>
  <si>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</si>
  <si>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</si>
  <si>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</si>
  <si>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</si>
  <si>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</si>
  <si>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</si>
  <si>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</si>
  <si>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</si>
  <si>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</si>
  <si>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</si>
  <si>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</si>
  <si>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</si>
  <si>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</si>
  <si>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</si>
  <si>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</si>
  <si>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</si>
  <si>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</si>
  <si>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</si>
  <si>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</si>
  <si>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</si>
  <si>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</si>
  <si>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</si>
  <si>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</si>
  <si>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</si>
  <si>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</si>
  <si>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</si>
  <si>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</si>
  <si>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</si>
  <si>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</si>
  <si>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</si>
  <si>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</si>
  <si>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</si>
  <si>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</si>
  <si>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</si>
  <si>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</si>
  <si>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</si>
  <si>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</si>
  <si>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</si>
  <si>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</si>
  <si>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</si>
  <si>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</si>
  <si>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</si>
  <si>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</si>
  <si>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</si>
  <si>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</si>
  <si>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</si>
  <si>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</si>
  <si>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</si>
  <si>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</si>
  <si>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</si>
  <si>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</si>
  <si>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</si>
  <si>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</si>
  <si>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</si>
  <si>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</si>
  <si>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</si>
  <si>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</si>
  <si>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</si>
  <si>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</si>
  <si>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</si>
  <si>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</si>
  <si>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</si>
  <si>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</si>
  <si>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</si>
  <si>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</si>
  <si>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</si>
  <si>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</si>
  <si>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</si>
  <si>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</si>
  <si>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</si>
  <si>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</si>
  <si>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</si>
  <si>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</si>
  <si>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</si>
  <si>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</si>
  <si>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</si>
  <si>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</si>
  <si>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</si>
  <si>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</si>
  <si>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</si>
  <si>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</si>
  <si>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</si>
  <si>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</si>
  <si>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</si>
  <si>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</si>
  <si>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</si>
  <si>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</si>
  <si>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</si>
  <si>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</si>
  <si>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</si>
  <si>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</si>
  <si>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</si>
  <si>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</si>
  <si>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</si>
  <si>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</si>
  <si>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</si>
  <si>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</si>
  <si>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</si>
  <si>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</si>
  <si>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</si>
  <si>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</si>
  <si>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</si>
  <si>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</si>
  <si>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</si>
  <si>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</si>
  <si>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</si>
  <si>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</si>
  <si>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</si>
  <si>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</si>
  <si>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</si>
  <si>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</si>
  <si>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</si>
  <si>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</si>
  <si>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</si>
  <si>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</si>
  <si>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</si>
  <si>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</si>
  <si>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</si>
  <si>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</si>
  <si>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</si>
  <si>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</si>
  <si>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</si>
  <si>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</si>
  <si>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</si>
  <si>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</si>
  <si>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</si>
  <si>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</si>
  <si>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</si>
  <si>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</si>
  <si>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</si>
  <si>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</si>
  <si>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</si>
  <si>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</si>
  <si>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</si>
  <si>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</si>
  <si>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</si>
  <si>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</si>
  <si>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</si>
  <si>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</si>
  <si>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</si>
  <si>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</si>
  <si>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</si>
  <si>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</si>
  <si>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</si>
  <si>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</si>
  <si>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</si>
  <si>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</si>
  <si>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</si>
  <si>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</si>
  <si>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</si>
  <si>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</si>
  <si>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</si>
  <si>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</si>
  <si>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</si>
  <si>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</si>
  <si>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</si>
  <si>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</si>
  <si>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</si>
  <si>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</si>
  <si>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</si>
  <si>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</si>
  <si>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</si>
  <si>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</si>
  <si>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</si>
  <si>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</si>
  <si>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</si>
  <si>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</si>
  <si>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</si>
  <si>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</si>
  <si>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</si>
  <si>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</si>
  <si>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</si>
  <si>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</si>
  <si>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</si>
  <si>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</si>
  <si>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</si>
  <si>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</si>
  <si>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</si>
  <si>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</si>
  <si>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</si>
  <si>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</si>
  <si>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</si>
  <si>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</si>
  <si>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</si>
  <si>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</si>
  <si>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</si>
  <si>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</si>
  <si>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</si>
  <si>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</si>
  <si>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</si>
  <si>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</si>
  <si>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</si>
  <si>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</si>
  <si>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</si>
  <si>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</si>
  <si>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</si>
  <si>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</si>
  <si>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</si>
  <si>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</si>
  <si>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</si>
  <si>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</si>
  <si>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</si>
  <si>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</si>
  <si>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</si>
  <si>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</si>
  <si>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</si>
  <si>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</si>
  <si>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</si>
  <si>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</si>
  <si>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</si>
  <si>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</si>
  <si>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</si>
  <si>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</si>
  <si>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</si>
  <si>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</si>
  <si>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</si>
  <si>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</si>
  <si>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</si>
  <si>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</si>
  <si>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</si>
  <si>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</si>
  <si>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</si>
  <si>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</si>
  <si>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</si>
  <si>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</si>
  <si>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</si>
  <si>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</si>
  <si>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</si>
  <si>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</si>
  <si>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</si>
  <si>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</si>
  <si>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</si>
  <si>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</si>
  <si>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</si>
  <si>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</si>
  <si>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</si>
  <si>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</si>
  <si>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</si>
  <si>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</si>
  <si>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</si>
  <si>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</si>
  <si>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</si>
  <si>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</si>
  <si>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</si>
  <si>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</si>
  <si>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</si>
  <si>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</si>
  <si>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</si>
  <si>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</si>
  <si>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</si>
  <si>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</si>
  <si>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</si>
  <si>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</si>
  <si>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</si>
  <si>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</si>
  <si>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</si>
  <si>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</si>
  <si>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</si>
  <si>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</si>
  <si>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</si>
  <si>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</si>
  <si>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</si>
  <si>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</si>
  <si>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</si>
  <si>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</si>
  <si>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</si>
  <si>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</si>
  <si>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</si>
  <si>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</si>
  <si>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</si>
  <si>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</si>
  <si>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</si>
  <si>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</si>
  <si>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</si>
  <si>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</si>
  <si>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</si>
  <si>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</si>
  <si>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</si>
  <si>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</si>
  <si>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</si>
  <si>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</si>
  <si>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</si>
  <si>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</si>
  <si>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</si>
  <si>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</si>
  <si>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</si>
  <si>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</si>
  <si>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</si>
  <si>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</si>
  <si>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</si>
  <si>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</si>
  <si>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</si>
  <si>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</si>
  <si>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</si>
  <si>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</si>
  <si>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</si>
  <si>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</si>
  <si>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</si>
  <si>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</si>
  <si>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</si>
  <si>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</si>
  <si>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</si>
  <si>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</si>
  <si>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</si>
  <si>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</si>
  <si>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</si>
  <si>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</si>
  <si>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</si>
  <si>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</si>
  <si>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</si>
  <si>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</si>
  <si>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</si>
  <si>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</si>
  <si>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</si>
  <si>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</si>
  <si>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</si>
  <si>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</si>
  <si>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</si>
  <si>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</si>
  <si>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</si>
  <si>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</si>
  <si>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</si>
  <si>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</si>
  <si>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</si>
  <si>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</si>
  <si>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</si>
  <si>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</si>
  <si>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</si>
  <si>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</si>
  <si>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</si>
  <si>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</si>
  <si>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</si>
  <si>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</si>
  <si>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</si>
  <si>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</si>
  <si>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</si>
  <si>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</si>
  <si>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</si>
  <si>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</si>
  <si>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</si>
  <si>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</si>
  <si>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</si>
  <si>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</si>
  <si>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</si>
  <si>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</si>
  <si>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</si>
  <si>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</si>
  <si>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</si>
  <si>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</si>
  <si>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</si>
  <si>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</si>
  <si>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</si>
  <si>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</si>
  <si>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</si>
  <si>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</si>
  <si>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</si>
  <si>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</si>
  <si>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</si>
  <si>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</si>
  <si>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</si>
  <si>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</si>
  <si>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</si>
  <si>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</si>
  <si>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</si>
  <si>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</si>
  <si>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</si>
  <si>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</si>
  <si>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</si>
  <si>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</si>
  <si>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</si>
  <si>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</si>
  <si>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</si>
  <si>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</si>
  <si>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</si>
  <si>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</si>
  <si>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</si>
  <si>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</si>
  <si>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</si>
  <si>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</si>
  <si>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</si>
  <si>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</si>
  <si>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</si>
  <si>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</si>
  <si>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</si>
  <si>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</si>
  <si>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</si>
  <si>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</si>
  <si>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</si>
  <si>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</si>
  <si>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</si>
  <si>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</si>
  <si>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</si>
  <si>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</si>
  <si>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</si>
  <si>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</si>
  <si>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</si>
  <si>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</si>
  <si>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</si>
  <si>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</si>
  <si>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</si>
  <si>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</si>
  <si>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</si>
  <si>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</si>
  <si>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</si>
  <si>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</si>
  <si>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</si>
  <si>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</si>
  <si>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</si>
  <si>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</si>
  <si>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</si>
  <si>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</si>
  <si>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</si>
  <si>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</si>
  <si>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</si>
  <si>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</si>
  <si>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</si>
  <si>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</si>
  <si>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</si>
  <si>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</si>
  <si>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</si>
  <si>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</si>
  <si>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</si>
  <si>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</si>
  <si>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</si>
  <si>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</si>
  <si>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</si>
  <si>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</si>
  <si>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</si>
  <si>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</si>
  <si>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</si>
  <si>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</si>
  <si>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</si>
  <si>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</si>
  <si>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</si>
  <si>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</si>
  <si>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</si>
  <si>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</si>
  <si>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</si>
  <si>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</si>
  <si>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</si>
  <si>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</si>
  <si>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</si>
  <si>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</si>
  <si>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</si>
  <si>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</si>
  <si>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</si>
  <si>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</si>
  <si>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</si>
  <si>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</si>
  <si>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</si>
  <si>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</si>
  <si>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</si>
  <si>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</si>
  <si>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</si>
  <si>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</si>
  <si>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</si>
  <si>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</si>
  <si>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</si>
  <si>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</si>
  <si>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</si>
  <si>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</si>
  <si>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</si>
  <si>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</si>
  <si>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</si>
  <si>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</si>
  <si>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</si>
  <si>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</si>
  <si>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</si>
  <si>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</si>
  <si>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</si>
  <si>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</si>
  <si>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</si>
  <si>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</si>
  <si>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</si>
  <si>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</si>
  <si>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</si>
  <si>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</si>
  <si>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</si>
  <si>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</si>
  <si>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</si>
  <si>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</si>
  <si>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</si>
  <si>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</si>
  <si>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</si>
  <si>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</si>
  <si>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</si>
  <si>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</si>
  <si>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</si>
  <si>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</si>
  <si>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</si>
  <si>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</si>
  <si>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</si>
  <si>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</si>
  <si>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</si>
  <si>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</si>
  <si>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</si>
  <si>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</si>
  <si>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</si>
  <si>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</si>
  <si>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</si>
  <si>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</si>
  <si>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</si>
  <si>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</si>
  <si>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</si>
  <si>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</si>
  <si>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</si>
  <si>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</si>
  <si>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</si>
  <si>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</si>
  <si>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</si>
  <si>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</si>
  <si>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</si>
  <si>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</si>
  <si>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</si>
  <si>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</si>
  <si>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</si>
  <si>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</si>
  <si>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</si>
  <si>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</si>
  <si>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</si>
  <si>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</si>
  <si>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</si>
  <si>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</si>
  <si>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</si>
  <si>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</si>
  <si>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</si>
  <si>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</si>
  <si>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</si>
  <si>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</si>
  <si>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</si>
  <si>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</si>
  <si>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</si>
  <si>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</si>
  <si>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</si>
  <si>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</si>
  <si>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</si>
  <si>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</si>
  <si>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</si>
  <si>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</si>
  <si>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</si>
  <si>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</si>
  <si>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</si>
  <si>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</si>
  <si>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</si>
  <si>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</si>
  <si>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</si>
  <si>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</si>
  <si>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</si>
  <si>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</si>
  <si>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</si>
  <si>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</si>
  <si>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</si>
  <si>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</si>
  <si>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</si>
  <si>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</si>
  <si>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</si>
  <si>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</si>
  <si>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</si>
  <si>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</si>
  <si>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</si>
  <si>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</si>
  <si>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</si>
  <si>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</si>
  <si>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</si>
  <si>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</si>
  <si>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</si>
  <si>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</si>
  <si>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</si>
  <si>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</si>
  <si>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</si>
  <si>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</si>
  <si>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</si>
  <si>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</si>
  <si>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</si>
  <si>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</si>
  <si>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</si>
  <si>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</si>
  <si>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</si>
  <si>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</si>
  <si>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</si>
  <si>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</si>
  <si>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</si>
  <si>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</si>
  <si>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</si>
  <si>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</si>
  <si>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</si>
  <si>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</si>
  <si>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</si>
  <si>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</si>
  <si>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</si>
  <si>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</si>
  <si>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</si>
  <si>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</si>
  <si>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</si>
  <si>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</si>
  <si>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</si>
  <si>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</si>
  <si>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</si>
  <si>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</si>
  <si>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</si>
  <si>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</si>
  <si>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</si>
  <si>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</si>
  <si>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</si>
  <si>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</si>
  <si>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</si>
  <si>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</si>
  <si>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</si>
  <si>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</si>
  <si>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</si>
  <si>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</si>
  <si>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</si>
  <si>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</si>
  <si>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</si>
  <si>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</si>
  <si>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</si>
  <si>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</si>
  <si>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</si>
  <si>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</si>
  <si>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</si>
  <si>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</si>
  <si>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</si>
  <si>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</si>
  <si>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</si>
  <si>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</si>
  <si>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</si>
  <si>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</si>
  <si>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</si>
  <si>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</si>
  <si>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</si>
  <si>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</si>
  <si>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</si>
  <si>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</si>
  <si>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</si>
  <si>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</si>
  <si>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</si>
  <si>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</si>
  <si>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</si>
  <si>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</si>
  <si>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</si>
  <si>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</si>
  <si>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</si>
  <si>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</si>
  <si>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</si>
  <si>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</si>
  <si>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</si>
  <si>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</si>
  <si>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</si>
  <si>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</si>
  <si>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</si>
  <si>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</si>
  <si>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</si>
  <si>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</si>
  <si>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</si>
  <si>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</si>
  <si>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</si>
  <si>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</si>
  <si>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</si>
  <si>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</si>
  <si>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</si>
  <si>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</si>
  <si>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</si>
  <si>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</si>
  <si>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</si>
  <si>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</si>
  <si>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</si>
  <si>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</si>
  <si>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</si>
  <si>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</si>
  <si>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</si>
  <si>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</si>
  <si>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</si>
  <si>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</si>
  <si>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</si>
  <si>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</si>
  <si>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</si>
  <si>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</si>
  <si>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</si>
  <si>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</si>
  <si>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</si>
  <si>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</si>
  <si>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</si>
  <si>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</si>
  <si>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</si>
  <si>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</si>
  <si>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</si>
  <si>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</si>
  <si>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</si>
  <si>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</si>
  <si>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</si>
  <si>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</si>
  <si>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</si>
  <si>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</si>
  <si>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</si>
  <si>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</si>
  <si>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</si>
  <si>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</si>
  <si>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</si>
  <si>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</si>
  <si>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</si>
  <si>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</si>
  <si>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</si>
  <si>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</si>
  <si>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</si>
  <si>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</si>
  <si>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</si>
  <si>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</si>
  <si>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</si>
  <si>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</si>
  <si>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</si>
  <si>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</si>
  <si>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</si>
  <si>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</si>
  <si>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</si>
  <si>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</si>
  <si>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</si>
  <si>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</si>
  <si>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</si>
  <si>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</si>
  <si>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</si>
  <si>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</si>
  <si>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</si>
  <si>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</si>
  <si>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</si>
  <si>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</si>
  <si>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</si>
  <si>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</si>
  <si>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</si>
  <si>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</si>
  <si>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</si>
  <si>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</si>
  <si>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</si>
  <si>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</si>
  <si>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</si>
  <si>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</si>
  <si>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</si>
  <si>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</si>
  <si>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</si>
  <si>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</si>
  <si>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</si>
  <si>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</si>
  <si>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</si>
  <si>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</si>
  <si>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</si>
  <si>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</si>
  <si>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</si>
  <si>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</si>
  <si>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</si>
  <si>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</si>
  <si>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</si>
  <si>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</si>
  <si>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</si>
  <si>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</si>
  <si>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</si>
  <si>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</si>
  <si>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</si>
  <si>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</si>
  <si>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</si>
  <si>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</si>
  <si>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</si>
  <si>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</si>
  <si>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</si>
  <si>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</si>
  <si>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</si>
  <si>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</si>
  <si>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</si>
  <si>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</si>
  <si>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</si>
  <si>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</si>
  <si>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</si>
  <si>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</si>
  <si>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</si>
  <si>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</si>
  <si>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</si>
  <si>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</si>
  <si>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</si>
  <si>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</si>
  <si>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</si>
  <si>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</si>
  <si>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</si>
  <si>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</si>
  <si>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</si>
  <si>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</si>
  <si>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</si>
  <si>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</si>
  <si>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</si>
  <si>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</si>
  <si>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</si>
  <si>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</si>
  <si>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</si>
  <si>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</si>
  <si>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</si>
  <si>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</si>
  <si>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</si>
  <si>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</si>
  <si>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</si>
  <si>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</si>
  <si>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</si>
  <si>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</si>
  <si>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</si>
  <si>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</si>
  <si>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</si>
  <si>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</si>
  <si>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</si>
  <si>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</si>
  <si>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</si>
  <si>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</si>
  <si>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</si>
  <si>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</si>
  <si>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</si>
  <si>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</si>
  <si>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</si>
  <si>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</si>
  <si>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</si>
  <si>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</si>
  <si>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</si>
  <si>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</si>
  <si>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</si>
  <si>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</si>
  <si>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</si>
  <si>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</si>
  <si>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</si>
  <si>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</si>
  <si>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</si>
  <si>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</si>
  <si>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</si>
  <si>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</si>
  <si>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</si>
  <si>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</si>
  <si>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</si>
  <si>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</si>
  <si>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</si>
  <si>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</si>
  <si>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</si>
  <si>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</si>
  <si>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</si>
  <si>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</si>
  <si>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</si>
  <si>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</si>
  <si>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</si>
  <si>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</si>
  <si>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</si>
  <si>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</si>
  <si>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</si>
  <si>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</si>
  <si>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</si>
  <si>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</si>
  <si>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</si>
  <si>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</si>
  <si>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</si>
  <si>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</si>
  <si>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</si>
  <si>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</si>
  <si>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</si>
  <si>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</si>
  <si>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</si>
  <si>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</si>
  <si>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</si>
  <si>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</si>
  <si>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</si>
  <si>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</si>
  <si>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</si>
  <si>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</si>
  <si>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</si>
  <si>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</si>
  <si>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</si>
  <si>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</si>
  <si>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</si>
  <si>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</si>
  <si>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</si>
  <si>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</si>
  <si>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</si>
  <si>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</si>
  <si>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</si>
  <si>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</si>
  <si>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</si>
  <si>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</si>
  <si>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</si>
  <si>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</si>
  <si>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</si>
  <si>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</si>
  <si>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</si>
  <si>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</si>
  <si>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</si>
  <si>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</si>
  <si>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</si>
  <si>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</si>
  <si>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</si>
  <si>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</si>
  <si>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</si>
  <si>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</si>
  <si>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</si>
  <si>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</si>
  <si>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</si>
  <si>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</si>
  <si>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</si>
  <si>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</si>
  <si>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</si>
  <si>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</si>
  <si>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</si>
  <si>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</si>
  <si>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</si>
  <si>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</si>
  <si>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</si>
  <si>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</si>
  <si>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</si>
  <si>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</si>
  <si>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</si>
  <si>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</si>
  <si>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</si>
  <si>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</si>
  <si>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</si>
  <si>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</si>
  <si>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</si>
  <si>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</si>
  <si>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</si>
  <si>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</si>
  <si>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</si>
  <si>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</si>
  <si>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</si>
  <si>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</si>
  <si>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</si>
  <si>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</si>
  <si>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</si>
  <si>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</si>
  <si>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</si>
  <si>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</si>
  <si>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</si>
  <si>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</si>
  <si>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</si>
  <si>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</si>
  <si>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</si>
  <si>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</si>
  <si>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</si>
  <si>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</si>
  <si>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</si>
  <si>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</si>
  <si>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</si>
  <si>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</si>
  <si>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</si>
  <si>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</si>
  <si>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</si>
  <si>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</si>
  <si>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</si>
  <si>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</si>
  <si>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</si>
  <si>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</si>
  <si>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</si>
  <si>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</si>
  <si>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</si>
  <si>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</si>
  <si>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</si>
  <si>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</si>
  <si>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</si>
  <si>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</si>
  <si>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</si>
  <si>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</si>
  <si>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</si>
  <si>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</si>
  <si>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</si>
  <si>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</si>
  <si>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</si>
  <si>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</si>
  <si>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</si>
  <si>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</si>
  <si>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</si>
  <si>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</si>
  <si>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</si>
  <si>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</si>
  <si>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</si>
  <si>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</si>
  <si>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</si>
  <si>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</si>
  <si>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</si>
  <si>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</si>
  <si>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</si>
  <si>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</si>
  <si>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</si>
  <si>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</si>
  <si>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</si>
  <si>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</si>
  <si>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</si>
  <si>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</si>
  <si>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</si>
  <si>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</si>
  <si>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</si>
  <si>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</si>
  <si>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</si>
  <si>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</si>
  <si>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</si>
  <si>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</si>
  <si>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</si>
  <si>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</si>
  <si>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</si>
  <si>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</si>
  <si>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</si>
  <si>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</si>
  <si>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</si>
  <si>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</si>
  <si>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</si>
  <si>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</si>
  <si>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</si>
  <si>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</si>
  <si>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</si>
  <si>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</si>
  <si>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</si>
  <si>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</si>
  <si>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</si>
  <si>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</si>
  <si>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</si>
  <si>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</si>
  <si>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</si>
  <si>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</si>
  <si>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</si>
  <si>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</si>
  <si>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</si>
  <si>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</si>
  <si>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</si>
  <si>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</si>
  <si>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</si>
  <si>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</si>
  <si>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</si>
  <si>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</si>
  <si>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</si>
  <si>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</si>
  <si>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</si>
  <si>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</si>
  <si>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</si>
  <si>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</si>
  <si>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</si>
  <si>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</si>
  <si>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</si>
  <si>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</si>
  <si>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</si>
  <si>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</si>
  <si>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</si>
  <si>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</si>
  <si>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</si>
  <si>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</si>
  <si>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</si>
  <si>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</si>
  <si>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</si>
  <si>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</si>
  <si>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</si>
  <si>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</si>
  <si>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</si>
  <si>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</si>
  <si>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</si>
  <si>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</si>
  <si>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</si>
  <si>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</si>
  <si>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</si>
  <si>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</si>
  <si>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</si>
  <si>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</si>
  <si>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</si>
  <si>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</si>
  <si>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</si>
  <si>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</si>
  <si>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</si>
  <si>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</si>
  <si>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</si>
  <si>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</si>
  <si>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</si>
  <si>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</si>
  <si>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</si>
  <si>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</si>
  <si>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</si>
  <si>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</si>
  <si>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</si>
  <si>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</si>
  <si>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</si>
  <si>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</si>
  <si>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</si>
  <si>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</si>
  <si>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</si>
  <si>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</si>
  <si>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</si>
  <si>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</si>
  <si>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</si>
  <si>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</si>
  <si>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</si>
  <si>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</si>
  <si>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</si>
  <si>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</si>
  <si>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</si>
  <si>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</si>
  <si>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</si>
  <si>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</si>
  <si>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</si>
  <si>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</si>
  <si>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</si>
  <si>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</si>
  <si>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</si>
  <si>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</si>
  <si>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</si>
  <si>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</si>
  <si>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</si>
  <si>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</si>
  <si>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</si>
  <si>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</si>
  <si>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</si>
  <si>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</si>
  <si>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</si>
  <si>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</si>
  <si>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</si>
  <si>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</si>
  <si>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</si>
  <si>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</si>
  <si>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</si>
  <si>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</si>
  <si>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</si>
  <si>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</si>
  <si>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</si>
  <si>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</si>
  <si>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</si>
  <si>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</si>
  <si>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</si>
  <si>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</si>
  <si>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</si>
  <si>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</si>
  <si>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</si>
  <si>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</si>
  <si>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</si>
  <si>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</si>
  <si>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</si>
  <si>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</si>
  <si>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</si>
  <si>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</si>
  <si>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</si>
  <si>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</si>
  <si>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</si>
  <si>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</si>
  <si>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</si>
  <si>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</si>
  <si>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</si>
  <si>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</si>
  <si>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</si>
  <si>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</si>
  <si>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</si>
  <si>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</si>
  <si>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</si>
  <si>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</si>
  <si>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</si>
  <si>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</si>
  <si>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</si>
  <si>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</si>
  <si>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</si>
  <si>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</si>
  <si>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</si>
  <si>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</si>
  <si>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</si>
  <si>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</si>
  <si>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</si>
  <si>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</si>
  <si>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</si>
  <si>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</si>
  <si>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</si>
  <si>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</si>
  <si>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</si>
  <si>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</si>
  <si>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</si>
  <si>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</si>
  <si>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</si>
  <si>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</si>
  <si>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</si>
  <si>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</si>
  <si>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</si>
  <si>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</si>
  <si>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</si>
  <si>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</si>
  <si>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</si>
  <si>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</si>
  <si>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</si>
  <si>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</si>
  <si>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</si>
  <si>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</si>
  <si>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</si>
  <si>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</si>
  <si>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</si>
  <si>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</si>
  <si>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</si>
  <si>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</si>
  <si>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</si>
  <si>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</si>
  <si>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</si>
  <si>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</si>
  <si>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</si>
  <si>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</si>
  <si>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</si>
  <si>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</si>
  <si>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</si>
  <si>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</si>
  <si>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</si>
  <si>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</si>
  <si>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</si>
  <si>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</si>
  <si>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</si>
  <si>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</si>
  <si>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</si>
  <si>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</si>
  <si>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</si>
  <si>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</si>
  <si>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</si>
  <si>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</si>
  <si>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</si>
  <si>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</si>
  <si>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</si>
  <si>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</si>
  <si>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</si>
  <si>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</si>
  <si>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</si>
  <si>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</si>
  <si>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</si>
  <si>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</si>
  <si>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</si>
  <si>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</si>
  <si>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</si>
  <si>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</si>
  <si>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</si>
  <si>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</si>
  <si>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</si>
  <si>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</si>
  <si>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</si>
  <si>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</si>
  <si>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</si>
  <si>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</si>
  <si>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</si>
  <si>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</si>
  <si>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</si>
  <si>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</si>
  <si>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</si>
  <si>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</si>
  <si>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</si>
  <si>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</si>
  <si>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</si>
  <si>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</si>
  <si>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</si>
  <si>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</si>
  <si>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</si>
  <si>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</si>
  <si>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</si>
  <si>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</si>
  <si>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</si>
  <si>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</si>
  <si>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</si>
  <si>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</si>
  <si>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</si>
  <si>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</si>
  <si>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</si>
  <si>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</si>
  <si>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</si>
  <si>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</si>
  <si>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</si>
  <si>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</si>
  <si>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</si>
  <si>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</si>
  <si>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</si>
  <si>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</si>
  <si>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</si>
  <si>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</si>
  <si>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</si>
  <si>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</si>
  <si>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</si>
  <si>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</si>
  <si>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</si>
  <si>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</si>
  <si>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</si>
  <si>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</si>
  <si>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</si>
  <si>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</si>
  <si>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</si>
  <si>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</si>
  <si>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</si>
  <si>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</si>
  <si>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</si>
  <si>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</si>
  <si>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</si>
  <si>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</si>
  <si>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</si>
  <si>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</si>
  <si>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</si>
  <si>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</si>
  <si>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</si>
  <si>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</si>
  <si>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</si>
  <si>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</si>
  <si>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</si>
  <si>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</si>
  <si>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</si>
  <si>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</si>
  <si>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</si>
  <si>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</si>
  <si>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</si>
  <si>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</si>
  <si>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</si>
  <si>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</si>
  <si>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</si>
  <si>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</si>
  <si>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</si>
  <si>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</si>
  <si>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</si>
  <si>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</si>
  <si>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</si>
  <si>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</si>
  <si>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</si>
  <si>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</si>
  <si>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</si>
  <si>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</si>
  <si>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</si>
  <si>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</si>
  <si>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</si>
  <si>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</si>
  <si>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</si>
  <si>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</si>
  <si>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</si>
  <si>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</si>
  <si>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</si>
  <si>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</si>
  <si>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</si>
  <si>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</si>
  <si>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</si>
  <si>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</si>
  <si>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</si>
  <si>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</si>
  <si>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</si>
  <si>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</si>
  <si>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</si>
  <si>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</si>
  <si>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</si>
  <si>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</si>
  <si>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</si>
  <si>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</si>
  <si>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</si>
  <si>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</si>
  <si>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</si>
  <si>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</si>
  <si>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</si>
  <si>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</si>
  <si>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</si>
  <si>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</si>
  <si>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</si>
  <si>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</si>
  <si>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</si>
  <si>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</si>
  <si>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</si>
  <si>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</si>
  <si>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</si>
  <si>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</si>
  <si>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</si>
  <si>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</si>
  <si>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</si>
  <si>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</si>
  <si>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</si>
  <si>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</si>
  <si>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</si>
  <si>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</si>
  <si>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</si>
  <si>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</si>
  <si>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</si>
  <si>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</si>
  <si>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</si>
  <si>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</si>
  <si>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</si>
  <si>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</si>
  <si>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</si>
  <si>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</si>
  <si>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</si>
  <si>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</si>
  <si>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</si>
  <si>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</si>
  <si>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</si>
  <si>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</si>
  <si>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</si>
  <si>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</si>
  <si>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</si>
  <si>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</si>
  <si>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</si>
  <si>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</si>
  <si>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</si>
  <si>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</si>
  <si>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</si>
  <si>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</si>
  <si>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</si>
  <si>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</si>
  <si>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</si>
  <si>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</si>
  <si>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</si>
  <si>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</si>
  <si>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</si>
  <si>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</si>
  <si>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</si>
  <si>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</si>
  <si>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</si>
  <si>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</si>
  <si>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</si>
  <si>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</si>
  <si>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</si>
  <si>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</si>
  <si>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</si>
  <si>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</si>
  <si>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</si>
  <si>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</si>
  <si>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</si>
  <si>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</si>
  <si>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</si>
  <si>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</si>
  <si>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</si>
  <si>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</si>
  <si>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</si>
  <si>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</si>
  <si>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</si>
  <si>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</si>
  <si>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</si>
  <si>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</si>
  <si>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</si>
  <si>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</si>
  <si>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</si>
  <si>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</si>
  <si>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</si>
  <si>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</si>
  <si>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</si>
  <si>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</si>
  <si>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</si>
  <si>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</si>
  <si>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</si>
  <si>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</si>
  <si>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</si>
  <si>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</si>
  <si>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</si>
  <si>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</si>
  <si>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</si>
  <si>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</si>
  <si>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</si>
  <si>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</si>
  <si>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</si>
  <si>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</si>
  <si>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</si>
  <si>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</si>
  <si>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</si>
  <si>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</si>
  <si>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</si>
  <si>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</si>
  <si>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</si>
  <si>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</si>
  <si>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</si>
  <si>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</si>
  <si>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</si>
  <si>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</si>
  <si>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</si>
  <si>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</si>
  <si>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</si>
  <si>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</si>
  <si>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</si>
  <si>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</si>
  <si>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</si>
  <si>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</si>
  <si>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</si>
  <si>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</si>
  <si>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</si>
  <si>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</si>
  <si>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</si>
  <si>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</si>
  <si>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</si>
  <si>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</si>
  <si>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</si>
  <si>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</si>
  <si>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</si>
  <si>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</si>
  <si>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</si>
  <si>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</si>
  <si>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</si>
  <si>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</si>
  <si>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</si>
  <si>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</si>
  <si>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</si>
  <si>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</si>
  <si>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</si>
  <si>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</si>
  <si>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</si>
  <si>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</si>
  <si>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</si>
  <si>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</si>
  <si>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</si>
  <si>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</si>
  <si>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</si>
  <si>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</si>
  <si>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</si>
  <si>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</si>
  <si>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</si>
  <si>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</si>
  <si>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</si>
  <si>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</si>
  <si>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</si>
  <si>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</si>
  <si>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</si>
  <si>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</si>
  <si>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</si>
  <si>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</si>
  <si>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</si>
  <si>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</si>
  <si>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</si>
  <si>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</si>
  <si>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</si>
  <si>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</si>
  <si>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</si>
  <si>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</si>
  <si>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</si>
  <si>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</si>
  <si>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</si>
  <si>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</si>
  <si>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</si>
  <si>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</si>
  <si>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</si>
  <si>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</si>
  <si>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</si>
  <si>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</si>
  <si>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</si>
  <si>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</si>
  <si>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</si>
  <si>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</si>
  <si>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</si>
  <si>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</si>
  <si>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</si>
  <si>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</si>
  <si>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</si>
  <si>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</si>
  <si>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</si>
  <si>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</si>
  <si>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</si>
  <si>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</si>
  <si>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</si>
  <si>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</si>
  <si>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</si>
  <si>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</si>
  <si>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</si>
  <si>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</si>
  <si>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</si>
  <si>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</si>
  <si>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</si>
  <si>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</si>
  <si>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</si>
  <si>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</si>
  <si>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</si>
  <si>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</si>
  <si>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</si>
  <si>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</si>
  <si>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</si>
  <si>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</si>
  <si>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</si>
  <si>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</si>
  <si>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</si>
  <si>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</si>
  <si>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</si>
  <si>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</si>
  <si>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</si>
  <si>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</si>
  <si>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</si>
  <si>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</si>
  <si>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</si>
  <si>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</si>
  <si>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</si>
  <si>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</si>
  <si>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</si>
  <si>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</si>
  <si>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</si>
  <si>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</si>
  <si>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</si>
  <si>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</si>
  <si>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</si>
  <si>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</si>
  <si>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</si>
  <si>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</si>
  <si>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</si>
  <si>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</si>
  <si>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</si>
  <si>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</si>
  <si>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</si>
  <si>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</si>
  <si>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</si>
  <si>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</si>
  <si>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</si>
  <si>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</si>
  <si>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</si>
  <si>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</si>
  <si>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</si>
  <si>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</si>
  <si>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</si>
  <si>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</si>
  <si>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</si>
  <si>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</si>
  <si>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</si>
  <si>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</si>
  <si>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</si>
  <si>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</si>
  <si>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</si>
  <si>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</si>
  <si>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</si>
  <si>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</si>
  <si>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</si>
  <si>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</si>
  <si>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</si>
  <si>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</si>
  <si>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</si>
  <si>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</si>
  <si>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</si>
  <si>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</si>
  <si>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</si>
  <si>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</si>
  <si>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</si>
  <si>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</si>
  <si>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</si>
  <si>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</si>
  <si>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</si>
  <si>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</si>
  <si>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</si>
  <si>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</si>
  <si>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</si>
  <si>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</si>
  <si>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</si>
  <si>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</si>
  <si>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</si>
  <si>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</si>
  <si>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</si>
  <si>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</si>
  <si>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</si>
  <si>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</si>
  <si>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</si>
  <si>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</si>
  <si>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</si>
  <si>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</si>
  <si>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</si>
  <si>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</si>
  <si>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</si>
  <si>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</si>
  <si>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</si>
  <si>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</si>
  <si>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</si>
  <si>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</si>
  <si>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</si>
  <si>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</si>
  <si>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</si>
  <si>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</si>
  <si>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</si>
  <si>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</si>
  <si>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</si>
  <si>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</si>
  <si>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</si>
  <si>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</si>
  <si>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</si>
  <si>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</si>
  <si>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</si>
  <si>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</si>
  <si>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</si>
  <si>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</si>
  <si>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</si>
  <si>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</si>
  <si>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</si>
  <si>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</si>
  <si>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</si>
  <si>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</si>
  <si>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</si>
  <si>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</si>
  <si>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</si>
  <si>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</si>
  <si>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</si>
  <si>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</si>
  <si>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</si>
  <si>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</si>
  <si>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</si>
  <si>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</si>
  <si>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</si>
  <si>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</si>
  <si>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</si>
  <si>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</si>
  <si>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</si>
  <si>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</si>
  <si>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</si>
  <si>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</si>
  <si>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</si>
  <si>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</si>
  <si>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</si>
  <si>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</si>
  <si>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</si>
  <si>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</si>
  <si>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</si>
  <si>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</si>
  <si>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</si>
  <si>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</si>
  <si>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</si>
  <si>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</si>
  <si>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</si>
  <si>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</si>
  <si>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</si>
  <si>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</si>
  <si>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</si>
  <si>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</si>
  <si>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</si>
  <si>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</si>
  <si>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</si>
  <si>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</si>
  <si>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</si>
  <si>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</si>
  <si>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</si>
  <si>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</si>
  <si>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</si>
  <si>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</si>
  <si>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</si>
  <si>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</si>
  <si>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</si>
  <si>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</si>
  <si>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</si>
  <si>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</si>
  <si>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</si>
  <si>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</si>
  <si>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</si>
  <si>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</si>
  <si>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</si>
  <si>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</si>
  <si>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</si>
  <si>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</si>
  <si>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</si>
  <si>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</si>
  <si>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</si>
  <si>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</si>
  <si>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</si>
  <si>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</si>
  <si>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</si>
  <si>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</si>
  <si>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</si>
  <si>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</si>
  <si>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</si>
  <si>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</si>
  <si>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</si>
  <si>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</si>
  <si>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</si>
  <si>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</si>
  <si>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</si>
  <si>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</si>
  <si>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</si>
  <si>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</si>
  <si>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</si>
  <si>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</si>
  <si>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</si>
  <si>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</si>
  <si>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</si>
  <si>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</si>
  <si>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</si>
  <si>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</si>
  <si>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</si>
  <si>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</si>
  <si>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</si>
  <si>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</si>
  <si>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</si>
  <si>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</si>
  <si>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</si>
  <si>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</si>
  <si>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</si>
  <si>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</si>
  <si>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</si>
  <si>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</si>
  <si>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</si>
  <si>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</si>
  <si>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</si>
  <si>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</si>
  <si>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</si>
  <si>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</si>
  <si>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</si>
  <si>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</si>
  <si>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</si>
  <si>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</si>
  <si>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</si>
  <si>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</si>
  <si>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</si>
  <si>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</si>
  <si>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</si>
  <si>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</si>
  <si>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</si>
  <si>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</si>
  <si>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</si>
  <si>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</si>
  <si>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</si>
  <si>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</si>
  <si>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</si>
  <si>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</si>
  <si>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</si>
  <si>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</si>
  <si>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</si>
  <si>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</si>
  <si>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</si>
  <si>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</si>
  <si>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</si>
  <si>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</si>
  <si>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</si>
  <si>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</si>
  <si>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</si>
  <si>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</si>
  <si>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</si>
  <si>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</si>
  <si>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</si>
  <si>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</si>
  <si>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</si>
  <si>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</si>
  <si>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</si>
  <si>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</si>
  <si>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</si>
  <si>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</si>
  <si>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</si>
  <si>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</si>
  <si>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</si>
  <si>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</si>
  <si>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</si>
  <si>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</si>
  <si>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</si>
  <si>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</si>
  <si>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</si>
  <si>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</si>
  <si>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</si>
  <si>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</si>
  <si>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</si>
  <si>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</si>
  <si>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</si>
  <si>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</si>
  <si>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</si>
  <si>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</si>
  <si>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</si>
  <si>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</si>
  <si>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</si>
  <si>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</si>
  <si>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</si>
  <si>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</si>
  <si>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</si>
  <si>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</si>
  <si>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</si>
  <si>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</si>
  <si>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</si>
  <si>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</si>
  <si>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</si>
  <si>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</si>
  <si>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</si>
  <si>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</si>
  <si>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</si>
  <si>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</si>
  <si>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</si>
  <si>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</si>
  <si>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</si>
  <si>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</si>
  <si>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</si>
  <si>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</si>
  <si>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</si>
  <si>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</si>
  <si>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</si>
  <si>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</si>
  <si>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</si>
  <si>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</si>
  <si>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</si>
  <si>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</si>
  <si>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</si>
  <si>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</si>
  <si>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</si>
  <si>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</si>
  <si>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</si>
  <si>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</si>
  <si>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</si>
  <si>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</si>
  <si>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</si>
  <si>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</si>
  <si>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</si>
  <si>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</si>
  <si>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</si>
  <si>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</si>
  <si>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</si>
  <si>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</si>
  <si>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</si>
  <si>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</si>
  <si>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</si>
  <si>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</si>
  <si>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</si>
  <si>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</si>
  <si>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</si>
  <si>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</si>
  <si>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</si>
  <si>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</si>
  <si>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</si>
  <si>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</si>
  <si>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</si>
  <si>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</si>
  <si>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</si>
  <si>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</si>
  <si>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</si>
  <si>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</si>
  <si>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</si>
  <si>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</si>
  <si>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</si>
  <si>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</si>
  <si>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</si>
  <si>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</si>
  <si>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</si>
  <si>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</si>
  <si>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</si>
  <si>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</si>
  <si>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</si>
  <si>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</si>
  <si>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</si>
  <si>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</si>
  <si>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</si>
  <si>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</si>
  <si>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</si>
  <si>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</si>
  <si>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</si>
  <si>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</si>
  <si>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</si>
  <si>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</si>
  <si>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</si>
  <si>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</si>
  <si>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</si>
  <si>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</si>
  <si>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</si>
  <si>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</si>
  <si>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</si>
  <si>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</si>
  <si>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</si>
  <si>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</si>
  <si>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</si>
  <si>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</si>
  <si>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</si>
  <si>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</si>
  <si>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</si>
  <si>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</si>
  <si>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</si>
  <si>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</si>
  <si>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</si>
  <si>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</si>
  <si>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</si>
  <si>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</si>
  <si>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</si>
  <si>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</si>
  <si>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</si>
  <si>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</si>
  <si>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</si>
  <si>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</si>
  <si>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</si>
  <si>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</si>
  <si>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</si>
  <si>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</si>
  <si>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</si>
  <si>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</si>
  <si>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</si>
  <si>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</si>
  <si>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</si>
  <si>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</si>
  <si>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</si>
  <si>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</si>
  <si>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</si>
  <si>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</si>
  <si>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</si>
  <si>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</si>
  <si>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</si>
  <si>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</si>
  <si>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</si>
  <si>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</si>
  <si>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</si>
  <si>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</si>
  <si>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</si>
  <si>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</si>
  <si>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</si>
  <si>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</si>
  <si>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</si>
  <si>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</si>
  <si>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</si>
  <si>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</si>
  <si>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</si>
  <si>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</si>
  <si>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</si>
  <si>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</si>
  <si>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</si>
  <si>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</si>
  <si>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</si>
  <si>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</si>
  <si>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</si>
  <si>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</si>
  <si>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</si>
  <si>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</si>
  <si>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</si>
  <si>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</si>
  <si>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</si>
  <si>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</si>
  <si>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</si>
  <si>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</si>
  <si>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</si>
  <si>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</si>
  <si>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</si>
  <si>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</si>
  <si>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</si>
  <si>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</si>
  <si>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</si>
  <si>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</si>
  <si>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</si>
  <si>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</si>
  <si>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</si>
  <si>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</si>
  <si>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</si>
  <si>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</si>
  <si>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</si>
  <si>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</si>
  <si>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</si>
  <si>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</si>
  <si>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</si>
  <si>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</si>
  <si>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</si>
  <si>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</si>
  <si>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</si>
  <si>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</si>
  <si>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</si>
  <si>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</si>
  <si>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</si>
  <si>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</si>
  <si>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</si>
  <si>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</si>
  <si>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</si>
  <si>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</si>
  <si>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</si>
  <si>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</si>
  <si>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</si>
  <si>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</si>
  <si>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</si>
  <si>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</si>
  <si>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</si>
  <si>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</si>
  <si>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</si>
  <si>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</si>
  <si>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</si>
  <si>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</si>
  <si>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</si>
  <si>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</si>
  <si>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</si>
  <si>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</si>
  <si>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</si>
  <si>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</si>
  <si>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</si>
  <si>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</si>
  <si>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</si>
  <si>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</si>
  <si>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</si>
  <si>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</si>
  <si>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</si>
  <si>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</si>
  <si>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</si>
  <si>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</si>
  <si>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</si>
  <si>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</si>
  <si>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</si>
  <si>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</si>
  <si>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</si>
  <si>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</si>
  <si>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</si>
  <si>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</si>
  <si>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</si>
  <si>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</si>
  <si>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</si>
  <si>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</si>
  <si>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</si>
  <si>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</si>
  <si>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</si>
  <si>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</si>
  <si>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</si>
  <si>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</si>
  <si>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</si>
  <si>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</si>
  <si>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</si>
  <si>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</si>
  <si>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</si>
  <si>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</si>
  <si>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</si>
  <si>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</si>
  <si>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</si>
  <si>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</si>
  <si>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</si>
  <si>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</si>
  <si>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</si>
  <si>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</si>
  <si>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</si>
  <si>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</si>
  <si>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</si>
  <si>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</si>
  <si>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</si>
  <si>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</si>
  <si>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</si>
  <si>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</si>
  <si>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</si>
  <si>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</si>
  <si>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</si>
  <si>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</si>
  <si>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</si>
  <si>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</si>
  <si>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</si>
  <si>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</si>
  <si>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</si>
  <si>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</si>
  <si>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</si>
  <si>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</si>
  <si>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</si>
  <si>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</si>
  <si>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</si>
  <si>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</si>
  <si>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</si>
  <si>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</si>
  <si>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</si>
  <si>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</si>
  <si>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</si>
  <si>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</si>
  <si>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</si>
  <si>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</si>
  <si>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</si>
  <si>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</si>
  <si>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</si>
  <si>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</si>
  <si>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</si>
  <si>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</si>
  <si>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</si>
  <si>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</si>
  <si>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</si>
  <si>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</si>
  <si>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</si>
  <si>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</si>
  <si>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</si>
  <si>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</si>
  <si>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</si>
  <si>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</si>
  <si>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</si>
  <si>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</si>
  <si>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</si>
  <si>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</si>
  <si>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</si>
  <si>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</si>
  <si>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</si>
  <si>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</si>
  <si>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</si>
  <si>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</si>
  <si>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</si>
  <si>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</si>
  <si>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</si>
  <si>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</si>
  <si>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</si>
  <si>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</si>
  <si>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</si>
  <si>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</si>
  <si>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</si>
  <si>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</si>
  <si>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</si>
  <si>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</si>
  <si>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</si>
  <si>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</si>
  <si>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</si>
  <si>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</si>
  <si>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</si>
  <si>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</si>
  <si>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</si>
  <si>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</si>
  <si>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</si>
  <si>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</si>
  <si>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</si>
  <si>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</si>
  <si>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</si>
  <si>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</si>
  <si>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</si>
  <si>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</si>
  <si>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</si>
  <si>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</si>
  <si>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</si>
  <si>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</si>
  <si>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</si>
  <si>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</si>
  <si>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</si>
  <si>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</si>
  <si>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</si>
  <si>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</si>
  <si>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</si>
  <si>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</si>
  <si>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</si>
  <si>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</si>
  <si>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</si>
  <si>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</si>
  <si>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</si>
  <si>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</si>
  <si>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</si>
  <si>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</si>
  <si>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</si>
  <si>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</si>
  <si>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</si>
  <si>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</si>
  <si>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</si>
  <si>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</si>
  <si>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</si>
  <si>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</si>
  <si>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</si>
  <si>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</si>
  <si>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</si>
  <si>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</si>
  <si>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</si>
  <si>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</si>
  <si>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</si>
  <si>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</si>
  <si>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</si>
  <si>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</si>
  <si>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</si>
  <si>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</si>
  <si>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</si>
  <si>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</si>
  <si>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</si>
  <si>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</si>
  <si>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</si>
  <si>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</si>
  <si>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</si>
  <si>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</si>
  <si>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</si>
  <si>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</si>
  <si>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</si>
  <si>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</si>
  <si>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</si>
  <si>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</si>
  <si>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</si>
  <si>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</si>
  <si>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</si>
  <si>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</si>
  <si>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</si>
  <si>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</si>
  <si>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</si>
  <si>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</si>
  <si>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</si>
  <si>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</si>
  <si>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</si>
  <si>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</si>
  <si>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</si>
  <si>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</si>
  <si>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</si>
  <si>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</si>
  <si>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</si>
  <si>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</si>
  <si>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</si>
  <si>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</si>
  <si>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</si>
  <si>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</si>
  <si>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</si>
  <si>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</si>
  <si>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</si>
  <si>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</si>
  <si>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</si>
  <si>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</si>
  <si>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</si>
  <si>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</si>
  <si>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</si>
  <si>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</si>
  <si>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</si>
  <si>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</si>
  <si>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</si>
  <si>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</si>
  <si>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</si>
  <si>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</si>
  <si>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</si>
  <si>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</si>
  <si>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</si>
  <si>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</si>
  <si>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</si>
  <si>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</si>
  <si>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</si>
  <si>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</si>
  <si>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</si>
  <si>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</si>
  <si>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</si>
  <si>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</si>
  <si>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</si>
  <si>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</si>
  <si>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</si>
  <si>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</si>
  <si>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</si>
  <si>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</si>
  <si>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</si>
  <si>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</si>
  <si>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</si>
  <si>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</si>
  <si>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</si>
  <si>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</si>
  <si>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</si>
  <si>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</si>
  <si>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</si>
  <si>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</si>
  <si>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</si>
  <si>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</si>
  <si>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</si>
  <si>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</si>
  <si>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</si>
  <si>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</si>
  <si>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</si>
  <si>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</si>
  <si>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</si>
  <si>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</si>
  <si>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</si>
  <si>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</si>
  <si>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</si>
  <si>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</si>
  <si>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</si>
  <si>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</si>
  <si>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</si>
  <si>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</si>
  <si>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</si>
  <si>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</si>
  <si>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</si>
  <si>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</si>
  <si>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</si>
  <si>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</si>
  <si>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</si>
  <si>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</si>
  <si>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</si>
  <si>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</si>
  <si>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</si>
  <si>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</si>
  <si>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</si>
  <si>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</si>
  <si>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</si>
  <si>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</si>
  <si>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</si>
  <si>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</si>
  <si>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</si>
  <si>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</si>
  <si>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</si>
  <si>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</si>
  <si>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</si>
  <si>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</si>
  <si>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</si>
  <si>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</si>
  <si>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</si>
  <si>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</si>
  <si>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</si>
  <si>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</si>
  <si>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</si>
  <si>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</si>
  <si>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</si>
  <si>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</si>
  <si>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</si>
  <si>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</si>
  <si>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</si>
  <si>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</si>
  <si>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</si>
  <si>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</si>
  <si>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</si>
  <si>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</si>
  <si>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</si>
  <si>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</si>
  <si>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</si>
  <si>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</si>
  <si>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</si>
  <si>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</si>
  <si>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</si>
  <si>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</si>
  <si>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</si>
  <si>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</si>
  <si>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</si>
  <si>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</si>
  <si>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</si>
  <si>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</si>
  <si>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</si>
  <si>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</si>
  <si>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</si>
  <si>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</si>
  <si>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</si>
  <si>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</si>
  <si>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</si>
  <si>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</si>
  <si>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</si>
  <si>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</si>
  <si>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</si>
  <si>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</si>
  <si>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</si>
  <si>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</si>
  <si>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</si>
  <si>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</si>
  <si>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</si>
  <si>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</si>
  <si>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</si>
  <si>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</si>
  <si>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</si>
  <si>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</si>
  <si>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</si>
  <si>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</si>
  <si>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</si>
  <si>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</si>
  <si>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</si>
  <si>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</si>
  <si>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</si>
  <si>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</si>
  <si>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</si>
  <si>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</si>
  <si>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</si>
  <si>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</si>
  <si>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</si>
  <si>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</si>
  <si>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</si>
  <si>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</si>
  <si>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</si>
  <si>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</si>
  <si>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</si>
  <si>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</si>
  <si>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</si>
  <si>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</si>
  <si>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</si>
  <si>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</si>
  <si>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</si>
  <si>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</si>
  <si>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</si>
  <si>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</si>
  <si>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</si>
  <si>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</si>
  <si>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</si>
  <si>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</si>
  <si>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</si>
  <si>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</si>
  <si>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</si>
  <si>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</si>
  <si>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</si>
  <si>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</si>
  <si>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</si>
  <si>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</si>
  <si>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</si>
  <si>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</si>
  <si>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</si>
  <si>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</si>
  <si>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</si>
  <si>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</si>
  <si>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</si>
  <si>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</si>
  <si>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</si>
  <si>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</si>
  <si>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</si>
  <si>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</si>
  <si>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</si>
  <si>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</si>
  <si>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</si>
  <si>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</si>
  <si>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</si>
  <si>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</si>
  <si>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</si>
  <si>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</si>
  <si>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</si>
  <si>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</si>
  <si>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</si>
  <si>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</si>
  <si>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</si>
  <si>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</si>
  <si>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</si>
  <si>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</si>
  <si>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</si>
  <si>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</si>
  <si>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</si>
  <si>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</si>
  <si>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</si>
  <si>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</si>
  <si>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</si>
  <si>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</si>
  <si>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</si>
  <si>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</si>
  <si>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</si>
  <si>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</si>
  <si>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</si>
  <si>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</si>
  <si>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</si>
  <si>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</si>
  <si>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</si>
  <si>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</si>
  <si>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</si>
  <si>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</si>
  <si>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</si>
  <si>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</si>
  <si>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</si>
  <si>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</si>
  <si>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</si>
  <si>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</si>
  <si>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</si>
  <si>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</si>
  <si>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</si>
  <si>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</si>
  <si>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</si>
  <si>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</si>
  <si>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</si>
  <si>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</si>
  <si>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</si>
  <si>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</si>
  <si>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</si>
  <si>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</si>
  <si>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</si>
  <si>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</si>
  <si>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</si>
  <si>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</si>
  <si>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</si>
  <si>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</si>
  <si>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</si>
  <si>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</si>
  <si>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</si>
  <si>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</si>
  <si>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</si>
  <si>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</si>
  <si>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</si>
  <si>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</si>
  <si>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</si>
  <si>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</si>
  <si>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</si>
  <si>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</si>
  <si>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</si>
  <si>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</si>
  <si>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</si>
  <si>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</si>
  <si>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</si>
  <si>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</si>
  <si>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</si>
  <si>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</si>
  <si>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</si>
  <si>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</si>
  <si>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</si>
  <si>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</si>
  <si>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</si>
  <si>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</si>
  <si>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</si>
  <si>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</si>
  <si>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</si>
  <si>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</si>
  <si>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</si>
  <si>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</si>
  <si>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</si>
  <si>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</si>
  <si>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</si>
  <si>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</si>
  <si>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</si>
  <si>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</si>
  <si>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</si>
  <si>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</si>
  <si>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</si>
  <si>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</si>
  <si>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</si>
  <si>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</si>
  <si>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</si>
  <si>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</si>
  <si>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</si>
  <si>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</si>
  <si>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</si>
  <si>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</si>
  <si>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</si>
  <si>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</si>
  <si>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</si>
  <si>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</si>
  <si>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</si>
  <si>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</si>
  <si>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</si>
  <si>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</si>
  <si>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</si>
  <si>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</si>
  <si>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</si>
  <si>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</si>
  <si>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</si>
  <si>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</si>
  <si>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</si>
  <si>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</si>
  <si>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</si>
  <si>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</si>
  <si>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</si>
  <si>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</si>
  <si>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</si>
  <si>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</si>
  <si>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</si>
  <si>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</si>
  <si>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</si>
  <si>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</si>
  <si>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</si>
  <si>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</si>
  <si>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</si>
  <si>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</si>
  <si>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</si>
  <si>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</si>
  <si>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</si>
  <si>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</si>
  <si>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</si>
  <si>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</si>
  <si>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</si>
  <si>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</si>
  <si>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</si>
  <si>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</si>
  <si>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</si>
  <si>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</si>
  <si>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</si>
  <si>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</si>
  <si>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</si>
  <si>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</si>
  <si>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</si>
  <si>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</si>
  <si>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</si>
  <si>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</si>
  <si>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</si>
  <si>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</si>
  <si>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</si>
  <si>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</si>
  <si>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</si>
  <si>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</si>
  <si>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</si>
  <si>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</si>
  <si>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</si>
  <si>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</si>
  <si>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</si>
  <si>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</si>
  <si>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</si>
  <si>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</si>
  <si>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</si>
  <si>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</si>
  <si>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</si>
  <si>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</si>
  <si>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</si>
  <si>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</si>
  <si>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</si>
  <si>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</si>
  <si>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</si>
  <si>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</si>
  <si>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</si>
  <si>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</si>
  <si>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</si>
  <si>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</si>
  <si>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</si>
  <si>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</si>
  <si>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</si>
  <si>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</si>
  <si>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</si>
  <si>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</si>
  <si>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</si>
  <si>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</si>
  <si>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</si>
  <si>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</si>
  <si>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</si>
  <si>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</si>
  <si>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</si>
  <si>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</si>
  <si>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</si>
  <si>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</si>
  <si>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</si>
  <si>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</si>
  <si>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</si>
  <si>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</si>
  <si>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</si>
  <si>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</si>
  <si>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</si>
  <si>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</si>
  <si>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</si>
  <si>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</si>
  <si>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</si>
  <si>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</si>
  <si>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</si>
  <si>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</si>
  <si>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</si>
  <si>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</si>
  <si>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</si>
  <si>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</si>
  <si>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</si>
  <si>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</si>
  <si>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</si>
  <si>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</si>
  <si>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</si>
  <si>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</si>
  <si>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</si>
  <si>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</si>
  <si>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</si>
  <si>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</si>
  <si>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</si>
  <si>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</si>
  <si>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</si>
  <si>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</si>
  <si>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</si>
  <si>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</si>
  <si>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</si>
  <si>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</si>
  <si>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</si>
  <si>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</si>
  <si>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</si>
  <si>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</si>
  <si>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</si>
  <si>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</si>
  <si>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</si>
  <si>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</si>
  <si>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</si>
  <si>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</si>
  <si>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</si>
  <si>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</si>
  <si>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</si>
  <si>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</si>
  <si>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</si>
  <si>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</si>
  <si>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</si>
  <si>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</si>
  <si>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</si>
  <si>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</si>
  <si>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</si>
  <si>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</si>
  <si>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</si>
  <si>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</si>
  <si>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</si>
  <si>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</si>
  <si>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</si>
  <si>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</si>
  <si>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</si>
  <si>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</si>
  <si>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</si>
  <si>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</si>
  <si>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</si>
  <si>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</si>
  <si>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</si>
  <si>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</si>
  <si>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</si>
  <si>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</si>
  <si>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</si>
  <si>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</si>
  <si>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</si>
  <si>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</si>
  <si>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</si>
  <si>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</si>
  <si>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</si>
  <si>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</si>
  <si>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</si>
  <si>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</si>
  <si>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</si>
  <si>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</si>
  <si>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</si>
  <si>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</si>
  <si>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</si>
  <si>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</si>
  <si>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</si>
  <si>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</si>
  <si>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</si>
  <si>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</si>
  <si>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</si>
  <si>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</si>
  <si>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</si>
  <si>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</si>
  <si>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</si>
  <si>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</si>
  <si>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</si>
  <si>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</si>
  <si>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</si>
  <si>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</si>
  <si>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</si>
  <si>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</si>
  <si>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</si>
  <si>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</si>
  <si>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</si>
  <si>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</si>
  <si>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</si>
  <si>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</si>
  <si>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</si>
  <si>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</si>
  <si>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</si>
  <si>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</si>
  <si>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</si>
  <si>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</si>
  <si>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</si>
  <si>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</si>
  <si>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</si>
  <si>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</si>
  <si>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</si>
  <si>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</si>
  <si>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</si>
  <si>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</si>
  <si>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</si>
  <si>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</si>
  <si>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</si>
  <si>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</si>
  <si>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</si>
  <si>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</si>
  <si>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</si>
  <si>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</si>
  <si>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</si>
  <si>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</si>
  <si>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</si>
  <si>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</si>
  <si>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</si>
  <si>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</si>
  <si>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</si>
  <si>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</si>
  <si>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</si>
  <si>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</si>
  <si>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</si>
  <si>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</si>
  <si>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</si>
  <si>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</si>
  <si>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</si>
  <si>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</si>
  <si>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</si>
  <si>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</si>
  <si>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</si>
  <si>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</si>
  <si>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</si>
  <si>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</si>
  <si>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</si>
  <si>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</si>
  <si>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</si>
  <si>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</si>
  <si>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</si>
  <si>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</si>
  <si>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</si>
  <si>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</si>
  <si>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</si>
  <si>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</si>
  <si>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</si>
  <si>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</si>
  <si>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</si>
  <si>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</si>
  <si>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</si>
  <si>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</si>
  <si>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</si>
  <si>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</si>
  <si>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</si>
  <si>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</si>
  <si>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</si>
  <si>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</si>
  <si>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</si>
  <si>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</si>
  <si>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</si>
  <si>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</si>
  <si>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</si>
  <si>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</si>
  <si>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</si>
  <si>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</si>
  <si>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</si>
  <si>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</si>
  <si>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</si>
  <si>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</si>
  <si>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</si>
  <si>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</si>
  <si>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</si>
  <si>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</si>
  <si>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</si>
  <si>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</si>
  <si>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</si>
  <si>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</si>
  <si>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</si>
  <si>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</si>
  <si>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</si>
  <si>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</si>
  <si>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</si>
  <si>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</si>
  <si>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</si>
  <si>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</si>
  <si>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</si>
  <si>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</si>
  <si>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</si>
  <si>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</si>
  <si>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</si>
  <si>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</si>
  <si>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</si>
  <si>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</si>
  <si>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</si>
  <si>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</si>
  <si>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</si>
  <si>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</si>
  <si>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</si>
  <si>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</si>
  <si>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</si>
  <si>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</si>
  <si>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</si>
  <si>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</si>
  <si>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</si>
  <si>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</si>
  <si>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</si>
  <si>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</si>
  <si>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</si>
  <si>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</si>
  <si>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</si>
  <si>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</si>
  <si>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</si>
  <si>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</si>
  <si>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</si>
  <si>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</si>
  <si>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</si>
  <si>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</si>
  <si>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</si>
  <si>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</si>
  <si>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</si>
  <si>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</si>
  <si>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</si>
  <si>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</si>
  <si>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</si>
  <si>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</si>
  <si>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</si>
  <si>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</si>
  <si>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</si>
  <si>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</si>
  <si>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</si>
  <si>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</si>
  <si>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</si>
  <si>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</si>
  <si>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</si>
  <si>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</si>
  <si>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</si>
  <si>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</si>
  <si>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</si>
  <si>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</si>
  <si>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</si>
  <si>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</si>
  <si>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</si>
  <si>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</si>
  <si>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</si>
  <si>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</si>
  <si>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</si>
  <si>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</si>
  <si>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</si>
  <si>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</si>
  <si>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</si>
  <si>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</si>
  <si>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</si>
  <si>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</si>
  <si>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</si>
  <si>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</si>
  <si>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</si>
  <si>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</si>
  <si>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</si>
  <si>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</si>
  <si>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</si>
  <si>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</si>
  <si>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</si>
  <si>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</si>
  <si>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</si>
  <si>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</si>
  <si>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</si>
  <si>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</si>
  <si>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</si>
  <si>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</si>
  <si>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</si>
  <si>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</si>
  <si>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</si>
  <si>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</si>
  <si>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</si>
  <si>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</si>
  <si>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</si>
  <si>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</si>
  <si>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</si>
  <si>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</si>
  <si>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</si>
  <si>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</si>
  <si>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</si>
  <si>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</si>
  <si>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</si>
  <si>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</si>
  <si>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</si>
  <si>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</si>
  <si>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</si>
  <si>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</si>
  <si>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</si>
  <si>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</si>
  <si>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</si>
  <si>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</si>
  <si>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</si>
  <si>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</si>
  <si>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</si>
  <si>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</si>
  <si>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</si>
  <si>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</si>
  <si>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</si>
  <si>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</si>
  <si>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</si>
  <si>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</si>
  <si>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</si>
  <si>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</si>
  <si>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</si>
  <si>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</si>
  <si>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</si>
  <si>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</si>
  <si>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</si>
  <si>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</si>
  <si>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</si>
  <si>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</si>
  <si>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</si>
  <si>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</si>
  <si>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</si>
  <si>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</si>
  <si>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</si>
  <si>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</si>
  <si>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</si>
  <si>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</si>
  <si>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</si>
  <si>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</si>
  <si>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</si>
  <si>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</si>
  <si>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</si>
  <si>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</si>
  <si>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</si>
  <si>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</si>
  <si>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</si>
  <si>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</si>
  <si>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</si>
  <si>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</si>
  <si>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</si>
  <si>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</si>
  <si>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</si>
  <si>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</si>
  <si>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</si>
  <si>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</si>
  <si>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</si>
  <si>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</si>
  <si>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</si>
  <si>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</si>
  <si>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</si>
  <si>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</si>
  <si>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</si>
  <si>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</si>
  <si>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</si>
  <si>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</si>
  <si>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</si>
  <si>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</si>
  <si>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</si>
  <si>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</si>
  <si>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</si>
  <si>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</si>
  <si>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</si>
  <si>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</si>
  <si>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</si>
  <si>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</si>
  <si>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</si>
  <si>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</si>
  <si>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</si>
  <si>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</si>
  <si>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</si>
  <si>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</si>
  <si>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</si>
  <si>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</si>
  <si>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</si>
  <si>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</si>
  <si>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</si>
  <si>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</si>
  <si>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</si>
  <si>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</si>
  <si>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</si>
  <si>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</si>
  <si>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</si>
  <si>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</si>
  <si>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</si>
  <si>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</si>
  <si>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</si>
  <si>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</si>
  <si>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</si>
  <si>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</si>
  <si>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</si>
  <si>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</si>
  <si>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</si>
  <si>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</si>
  <si>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</si>
  <si>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</si>
  <si>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</si>
  <si>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</si>
  <si>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</si>
  <si>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</si>
  <si>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</si>
  <si>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</si>
  <si>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</si>
  <si>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</si>
  <si>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</si>
  <si>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</si>
  <si>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</si>
  <si>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</si>
  <si>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</si>
  <si>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</si>
  <si>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</si>
  <si>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</si>
  <si>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</si>
  <si>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</si>
  <si>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</si>
  <si>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</si>
  <si>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</si>
  <si>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</si>
  <si>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</si>
  <si>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</si>
  <si>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</si>
  <si>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</si>
  <si>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</si>
  <si>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</si>
  <si>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</si>
  <si>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</si>
  <si>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</si>
  <si>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</si>
  <si>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</si>
  <si>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</si>
  <si>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</si>
  <si>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</si>
  <si>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</si>
  <si>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</si>
  <si>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</si>
  <si>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</si>
  <si>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</si>
  <si>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</si>
  <si>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</si>
  <si>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</si>
  <si>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</si>
  <si>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</si>
  <si>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</si>
  <si>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</si>
  <si>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</si>
  <si>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</si>
  <si>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</si>
  <si>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</si>
  <si>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</si>
  <si>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</si>
  <si>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</si>
  <si>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</si>
  <si>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</si>
  <si>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</si>
  <si>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</si>
  <si>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</si>
  <si>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</si>
  <si>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</si>
  <si>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</si>
  <si>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</si>
  <si>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</si>
  <si>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</si>
  <si>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</si>
  <si>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</si>
  <si>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</si>
  <si>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</si>
  <si>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</si>
  <si>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</si>
  <si>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</si>
  <si>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</si>
  <si>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</si>
  <si>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</si>
  <si>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</si>
  <si>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</si>
  <si>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</si>
  <si>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</si>
  <si>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</si>
  <si>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</si>
  <si>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</si>
  <si>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</si>
  <si>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</si>
  <si>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</si>
  <si>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</si>
  <si>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</si>
  <si>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</si>
  <si>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</si>
  <si>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</si>
  <si>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</si>
  <si>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</si>
  <si>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</si>
  <si>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</si>
  <si>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</si>
  <si>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</si>
  <si>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</si>
  <si>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</si>
  <si>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</si>
  <si>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</si>
  <si>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</si>
  <si>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</si>
  <si>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</si>
  <si>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</si>
  <si>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</si>
  <si>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</si>
  <si>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</si>
  <si>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</si>
  <si>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</si>
  <si>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</si>
  <si>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</si>
  <si>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</si>
  <si>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</si>
  <si>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</si>
  <si>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</si>
  <si>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</si>
  <si>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</si>
  <si>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</si>
  <si>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</si>
  <si>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</si>
  <si>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</si>
  <si>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</si>
  <si>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</si>
  <si>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</si>
  <si>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</si>
  <si>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</si>
  <si>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</si>
  <si>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</si>
  <si>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</si>
  <si>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</si>
  <si>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</si>
  <si>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</si>
  <si>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</si>
  <si>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</si>
  <si>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</si>
  <si>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</si>
  <si>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</si>
  <si>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</si>
  <si>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</si>
  <si>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</si>
  <si>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</si>
  <si>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</si>
  <si>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</si>
  <si>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</si>
  <si>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</si>
  <si>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</si>
  <si>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</si>
  <si>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</si>
  <si>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</si>
  <si>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</si>
  <si>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</si>
  <si>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</si>
  <si>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</si>
  <si>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</si>
  <si>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</si>
  <si>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</si>
  <si>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</si>
  <si>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</si>
  <si>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</si>
  <si>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</si>
  <si>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</si>
  <si>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</si>
  <si>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</si>
  <si>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</si>
  <si>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</si>
  <si>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</si>
  <si>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</si>
  <si>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</si>
  <si>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</si>
  <si>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</si>
  <si>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</si>
  <si>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</si>
  <si>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</si>
  <si>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</si>
  <si>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</si>
  <si>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</si>
  <si>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</si>
  <si>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</si>
  <si>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</si>
  <si>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</si>
  <si>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</si>
  <si>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</si>
  <si>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</si>
  <si>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</si>
  <si>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</si>
  <si>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</si>
  <si>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</si>
  <si>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</si>
  <si>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</si>
  <si>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</si>
  <si>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</si>
  <si>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</si>
  <si>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</si>
  <si>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</si>
  <si>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</si>
  <si>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</si>
  <si>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</si>
  <si>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</si>
  <si>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</si>
  <si>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</si>
  <si>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</si>
  <si>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</si>
  <si>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</si>
  <si>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</si>
  <si>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</si>
  <si>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</si>
  <si>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</si>
  <si>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</si>
  <si>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</si>
  <si>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</si>
  <si>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</si>
  <si>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</si>
  <si>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</si>
  <si>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</si>
  <si>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</si>
  <si>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</si>
  <si>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</si>
  <si>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</si>
  <si>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</si>
  <si>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</si>
  <si>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</si>
  <si>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</si>
  <si>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</si>
  <si>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</si>
  <si>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</si>
  <si>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</si>
  <si>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</si>
  <si>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</si>
  <si>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</si>
  <si>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</si>
  <si>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</si>
  <si>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</si>
  <si>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</si>
  <si>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</si>
  <si>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</si>
  <si>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</si>
  <si>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</si>
  <si>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</si>
  <si>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</si>
  <si>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</si>
  <si>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</si>
  <si>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</si>
  <si>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</si>
  <si>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</si>
  <si>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</si>
  <si>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</si>
  <si>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</si>
  <si>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</si>
  <si>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</si>
  <si>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</si>
  <si>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</si>
  <si>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</si>
  <si>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</si>
  <si>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</si>
  <si>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</si>
  <si>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</si>
  <si>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</si>
  <si>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</si>
  <si>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</si>
  <si>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</si>
  <si>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</si>
  <si>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</si>
  <si>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</si>
  <si>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</si>
  <si>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</si>
  <si>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</si>
  <si>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</si>
  <si>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</si>
  <si>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</si>
  <si>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</si>
  <si>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</si>
  <si>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</si>
  <si>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</si>
  <si>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</si>
  <si>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</si>
  <si>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</si>
  <si>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</si>
  <si>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</si>
  <si>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</si>
  <si>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</si>
  <si>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</si>
  <si>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</si>
  <si>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</si>
  <si>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</si>
  <si>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</si>
  <si>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</si>
  <si>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</si>
  <si>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</si>
  <si>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</si>
  <si>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</si>
  <si>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</si>
  <si>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</si>
  <si>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</si>
  <si>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</si>
  <si>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</si>
  <si>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</si>
  <si>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</si>
  <si>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</si>
  <si>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</si>
  <si>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</si>
  <si>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</si>
  <si>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</si>
  <si>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</si>
  <si>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</si>
  <si>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</si>
  <si>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</si>
  <si>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</si>
  <si>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</si>
  <si>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</si>
  <si>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</si>
  <si>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</si>
  <si>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</si>
  <si>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</si>
  <si>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</si>
  <si>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</si>
  <si>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</si>
  <si>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</si>
  <si>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</si>
  <si>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</si>
  <si>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</si>
  <si>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</si>
  <si>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</si>
  <si>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</si>
  <si>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</si>
  <si>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</si>
  <si>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</si>
  <si>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</si>
  <si>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</si>
  <si>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</si>
  <si>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</si>
  <si>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</si>
  <si>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</si>
  <si>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</si>
  <si>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</si>
  <si>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</si>
  <si>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</si>
  <si>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</si>
  <si>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</si>
  <si>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</si>
  <si>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</si>
  <si>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</si>
  <si>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</si>
  <si>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</si>
  <si>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</si>
  <si>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</si>
  <si>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</si>
  <si>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</si>
  <si>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</si>
  <si>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</si>
  <si>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</si>
  <si>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</si>
  <si>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</si>
  <si>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</si>
  <si>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</si>
  <si>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</si>
  <si>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</si>
  <si>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</si>
  <si>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</si>
  <si>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</si>
  <si>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</si>
  <si>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</si>
  <si>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</si>
  <si>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</si>
  <si>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</si>
  <si>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</si>
  <si>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</si>
  <si>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</si>
  <si>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</si>
  <si>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</si>
  <si>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</si>
  <si>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</si>
  <si>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</si>
  <si>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</si>
  <si>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</si>
  <si>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</si>
  <si>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</si>
  <si>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</si>
  <si>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</si>
  <si>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</si>
  <si>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</si>
  <si>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</si>
  <si>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</si>
  <si>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</si>
  <si>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</si>
  <si>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</si>
  <si>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</si>
  <si>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</si>
  <si>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</si>
  <si>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</si>
  <si>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</si>
  <si>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</si>
  <si>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</si>
  <si>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</si>
  <si>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</si>
  <si>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</si>
  <si>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</si>
  <si>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</si>
  <si>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</si>
  <si>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</si>
  <si>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</si>
  <si>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</si>
  <si>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</si>
  <si>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</si>
  <si>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</si>
  <si>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</si>
  <si>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</si>
  <si>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</si>
  <si>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</si>
  <si>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</si>
  <si>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</si>
  <si>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</si>
  <si>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</si>
  <si>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</si>
  <si>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</si>
  <si>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</si>
  <si>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</si>
  <si>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</si>
  <si>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</si>
  <si>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</si>
  <si>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</si>
  <si>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</si>
  <si>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</si>
  <si>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</si>
  <si>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</si>
  <si>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</si>
  <si>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</si>
  <si>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</si>
  <si>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</si>
  <si>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</si>
  <si>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</si>
  <si>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</si>
  <si>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</si>
  <si>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</si>
  <si>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</si>
  <si>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</si>
  <si>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</si>
  <si>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</si>
  <si>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</si>
  <si>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</si>
  <si>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</si>
  <si>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</si>
  <si>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</si>
  <si>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</si>
  <si>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</si>
  <si>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</si>
  <si>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</si>
  <si>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</si>
  <si>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</si>
  <si>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</si>
  <si>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</si>
  <si>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</si>
  <si>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</si>
  <si>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</si>
  <si>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</si>
  <si>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</si>
  <si>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</si>
  <si>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</si>
  <si>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</si>
  <si>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</si>
  <si>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</si>
  <si>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</si>
  <si>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</si>
  <si>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</si>
  <si>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</si>
  <si>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</si>
  <si>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</si>
  <si>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</si>
  <si>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</si>
  <si>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</si>
  <si>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</si>
  <si>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</si>
  <si>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</si>
  <si>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</si>
  <si>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</si>
  <si>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</si>
  <si>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</si>
  <si>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</si>
  <si>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</si>
  <si>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</si>
  <si>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</si>
  <si>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</si>
  <si>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</si>
  <si>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</si>
  <si>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</si>
  <si>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</si>
  <si>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</si>
  <si>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</si>
  <si>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</si>
  <si>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</si>
  <si>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</si>
  <si>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</si>
  <si>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</si>
  <si>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</si>
  <si>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</si>
  <si>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</si>
  <si>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</si>
  <si>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</si>
  <si>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</si>
  <si>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</si>
  <si>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</si>
  <si>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</si>
  <si>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</si>
  <si>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</si>
  <si>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</si>
  <si>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</si>
  <si>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</si>
  <si>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</si>
  <si>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</si>
  <si>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</si>
  <si>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</si>
  <si>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</si>
  <si>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</si>
  <si>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</si>
  <si>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</si>
  <si>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</si>
  <si>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</si>
  <si>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</si>
  <si>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</si>
  <si>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</si>
  <si>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</si>
  <si>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</si>
  <si>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</si>
  <si>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</si>
  <si>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</si>
  <si>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</si>
  <si>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</si>
  <si>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</si>
  <si>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</si>
  <si>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</si>
  <si>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</si>
  <si>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</si>
  <si>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</si>
  <si>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</si>
  <si>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</si>
  <si>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</si>
  <si>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</si>
  <si>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</si>
  <si>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</si>
  <si>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</si>
  <si>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</si>
  <si>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</si>
  <si>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</si>
  <si>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</si>
  <si>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</si>
  <si>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</si>
  <si>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</si>
  <si>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</si>
  <si>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</si>
  <si>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</si>
  <si>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</si>
  <si>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</si>
  <si>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</si>
  <si>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</si>
  <si>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</si>
  <si>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</si>
  <si>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</si>
  <si>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</si>
  <si>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</si>
  <si>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</si>
  <si>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</si>
  <si>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</si>
  <si>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</si>
  <si>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</si>
  <si>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</si>
  <si>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</si>
  <si>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</si>
  <si>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</si>
  <si>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</si>
  <si>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</si>
  <si>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</si>
  <si>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</si>
  <si>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</si>
  <si>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</si>
  <si>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</si>
  <si>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</si>
  <si>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</si>
  <si>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</si>
  <si>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</si>
  <si>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</si>
  <si>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</si>
  <si>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</si>
  <si>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</si>
  <si>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</si>
  <si>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</si>
  <si>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</si>
  <si>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</si>
  <si>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</si>
  <si>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</si>
  <si>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</si>
  <si>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</si>
  <si>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</si>
  <si>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</si>
  <si>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</si>
  <si>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</si>
  <si>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</si>
  <si>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</si>
  <si>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</si>
  <si>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</si>
  <si>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</si>
  <si>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</si>
  <si>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</si>
  <si>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</si>
  <si>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</si>
  <si>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</si>
  <si>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</si>
  <si>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</si>
  <si>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</si>
  <si>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</si>
  <si>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</si>
  <si>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</si>
  <si>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</si>
  <si>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</si>
  <si>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</si>
  <si>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</si>
  <si>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</si>
  <si>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</si>
  <si>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</si>
  <si>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</si>
  <si>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</si>
  <si>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</si>
  <si>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</si>
  <si>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</si>
  <si>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</si>
  <si>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</si>
  <si>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</si>
  <si>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</si>
  <si>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</si>
  <si>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</si>
  <si>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</si>
  <si>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</si>
  <si>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</si>
  <si>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</si>
  <si>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</si>
  <si>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</si>
  <si>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</si>
  <si>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</si>
  <si>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</si>
  <si>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</si>
  <si>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</si>
  <si>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</si>
  <si>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</si>
  <si>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</si>
  <si>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</si>
  <si>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</si>
  <si>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</si>
  <si>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</si>
  <si>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</si>
  <si>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</si>
  <si>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</si>
  <si>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</si>
  <si>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</si>
  <si>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</si>
  <si>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</si>
  <si>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</si>
  <si>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</si>
  <si>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</si>
  <si>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</si>
  <si>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</si>
  <si>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</si>
  <si>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</si>
  <si>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</si>
  <si>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</si>
  <si>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</si>
  <si>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</si>
  <si>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</si>
  <si>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</si>
  <si>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</si>
  <si>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</si>
  <si>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</si>
  <si>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</si>
  <si>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</si>
  <si>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</si>
  <si>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</si>
  <si>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</si>
  <si>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</si>
  <si>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</si>
  <si>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</si>
  <si>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</si>
  <si>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</si>
  <si>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</si>
  <si>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</si>
  <si>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</si>
  <si>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</si>
  <si>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</si>
  <si>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</si>
  <si>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</si>
  <si>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</si>
  <si>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</si>
  <si>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</si>
  <si>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</si>
  <si>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</si>
  <si>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</si>
  <si>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</si>
  <si>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</si>
  <si>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</si>
  <si>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</si>
  <si>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</si>
  <si>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</si>
  <si>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</si>
  <si>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</si>
  <si>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</si>
  <si>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</si>
  <si>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</si>
  <si>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</si>
  <si>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</si>
  <si>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</si>
  <si>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</si>
  <si>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</si>
  <si>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</si>
  <si>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</si>
  <si>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</si>
  <si>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</si>
  <si>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</si>
  <si>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</si>
  <si>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</si>
  <si>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</si>
  <si>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</si>
  <si>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</si>
  <si>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</si>
  <si>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</si>
  <si>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</si>
  <si>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</si>
  <si>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</si>
  <si>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</si>
  <si>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</si>
  <si>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</si>
  <si>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</si>
  <si>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</si>
  <si>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</si>
  <si>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</si>
  <si>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</si>
  <si>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</si>
  <si>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</si>
  <si>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</si>
  <si>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</si>
  <si>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</si>
  <si>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</si>
  <si>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</si>
  <si>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</si>
  <si>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</si>
  <si>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</si>
  <si>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</si>
  <si>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</si>
  <si>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</si>
  <si>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</si>
  <si>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</si>
  <si>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</si>
  <si>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</si>
  <si>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</si>
  <si>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</si>
  <si>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</si>
  <si>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</si>
  <si>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</si>
  <si>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</si>
  <si>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</si>
  <si>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</si>
  <si>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</si>
  <si>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</si>
  <si>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</si>
  <si>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</si>
  <si>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</si>
  <si>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</si>
  <si>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</si>
  <si>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</si>
  <si>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</si>
  <si>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</si>
  <si>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</si>
  <si>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</si>
  <si>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</si>
  <si>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</si>
  <si>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</si>
  <si>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</si>
  <si>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</si>
  <si>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</si>
  <si>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</si>
  <si>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</si>
  <si>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</si>
  <si>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</si>
  <si>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</si>
  <si>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</si>
  <si>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</si>
  <si>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</si>
  <si>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</si>
  <si>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</si>
  <si>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</si>
  <si>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</si>
  <si>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</si>
  <si>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</si>
  <si>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</si>
  <si>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</si>
  <si>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</si>
  <si>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</si>
  <si>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</si>
  <si>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</si>
  <si>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</si>
  <si>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</si>
  <si>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</si>
  <si>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</si>
  <si>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</si>
  <si>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</si>
  <si>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</si>
  <si>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</si>
  <si>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</si>
  <si>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</si>
  <si>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</si>
  <si>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</si>
  <si>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</si>
  <si>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</si>
  <si>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</si>
  <si>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</si>
  <si>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</si>
  <si>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</si>
  <si>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</si>
  <si>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</si>
  <si>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</si>
  <si>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</si>
  <si>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</si>
  <si>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</si>
  <si>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</si>
  <si>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</si>
  <si>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</si>
  <si>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</si>
  <si>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</si>
  <si>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</si>
  <si>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</si>
  <si>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</si>
  <si>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</si>
  <si>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</si>
  <si>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</si>
  <si>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</si>
  <si>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</si>
  <si>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</si>
  <si>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</si>
  <si>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</si>
  <si>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</si>
  <si>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</si>
  <si>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</si>
  <si>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</si>
  <si>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</si>
  <si>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</si>
  <si>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</si>
  <si>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</si>
  <si>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</si>
  <si>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</si>
  <si>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</si>
  <si>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</si>
  <si>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</si>
  <si>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</si>
  <si>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</si>
  <si>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</si>
  <si>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</si>
  <si>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</si>
  <si>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</si>
  <si>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</si>
  <si>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</si>
  <si>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</si>
  <si>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</si>
  <si>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</si>
  <si>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</si>
  <si>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</si>
  <si>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</si>
  <si>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</si>
  <si>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</si>
  <si>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</si>
  <si>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</si>
  <si>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</si>
  <si>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</si>
  <si>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</si>
  <si>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</si>
  <si>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</si>
  <si>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</si>
  <si>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</si>
  <si>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</si>
  <si>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</si>
  <si>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</si>
  <si>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</si>
  <si>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</si>
  <si>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</si>
  <si>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</si>
  <si>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</si>
  <si>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</si>
  <si>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</si>
  <si>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</si>
  <si>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</si>
  <si>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</si>
  <si>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</si>
  <si>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</si>
  <si>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</si>
  <si>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</si>
  <si>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</si>
  <si>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</si>
  <si>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</si>
  <si>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</si>
  <si>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</si>
  <si>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</si>
  <si>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</si>
  <si>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</si>
  <si>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</si>
  <si>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</si>
  <si>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</si>
  <si>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</si>
  <si>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</si>
  <si>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</si>
  <si>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</si>
  <si>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</si>
  <si>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</si>
  <si>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</si>
  <si>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</si>
  <si>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</si>
  <si>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</si>
  <si>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</si>
  <si>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</si>
  <si>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</si>
  <si>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</si>
  <si>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</si>
  <si>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</si>
  <si>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</si>
  <si>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</si>
  <si>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</si>
  <si>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</si>
  <si>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</si>
  <si>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</si>
  <si>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</si>
  <si>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</si>
  <si>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</si>
  <si>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</si>
  <si>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</si>
  <si>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</si>
  <si>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</si>
  <si>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</si>
  <si>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</si>
  <si>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</si>
  <si>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</si>
  <si>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</si>
  <si>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</si>
  <si>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</si>
  <si>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</si>
  <si>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</si>
  <si>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</si>
  <si>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</si>
  <si>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</si>
  <si>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</si>
  <si>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</si>
  <si>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</si>
  <si>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</si>
  <si>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</si>
  <si>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</si>
  <si>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</si>
  <si>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</si>
  <si>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</si>
  <si>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</si>
  <si>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</si>
  <si>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</si>
  <si>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</si>
  <si>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</si>
  <si>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</si>
  <si>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</si>
  <si>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</si>
  <si>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</si>
  <si>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</si>
  <si>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</si>
  <si>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</si>
  <si>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</si>
  <si>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</si>
  <si>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</si>
  <si>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</si>
  <si>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</si>
  <si>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</si>
  <si>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</si>
  <si>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</si>
  <si>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</si>
  <si>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</si>
  <si>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</si>
  <si>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</si>
  <si>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</si>
  <si>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</si>
  <si>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</si>
  <si>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</si>
  <si>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</si>
  <si>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</si>
  <si>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</si>
  <si>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</si>
  <si>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</si>
  <si>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</si>
  <si>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</si>
  <si>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</si>
  <si>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</si>
  <si>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</si>
  <si>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</si>
  <si>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</si>
  <si>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</si>
  <si>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</si>
  <si>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</si>
  <si>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</si>
  <si>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</si>
  <si>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</si>
  <si>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</si>
  <si>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</si>
  <si>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</si>
  <si>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</si>
  <si>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</si>
  <si>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</si>
  <si>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</si>
  <si>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</si>
  <si>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</si>
  <si>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</si>
  <si>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</si>
  <si>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</si>
  <si>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</si>
  <si>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</si>
  <si>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</si>
  <si>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</si>
  <si>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</si>
  <si>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</si>
  <si>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</si>
  <si>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</si>
  <si>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</si>
  <si>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</si>
  <si>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</si>
  <si>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</si>
  <si>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</si>
  <si>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</si>
  <si>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</si>
  <si>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</si>
  <si>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</si>
  <si>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</si>
  <si>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</si>
  <si>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</si>
  <si>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</si>
  <si>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</si>
  <si>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</si>
  <si>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</si>
  <si>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</si>
  <si>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</si>
  <si>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</si>
  <si>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</si>
  <si>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</si>
  <si>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</si>
  <si>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</si>
  <si>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</si>
  <si>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</si>
  <si>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</si>
  <si>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</si>
  <si>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</si>
  <si>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</si>
  <si>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</si>
  <si>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</si>
  <si>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</si>
  <si>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</si>
  <si>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</si>
  <si>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</si>
  <si>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</si>
  <si>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</si>
  <si>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</si>
  <si>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</si>
  <si>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</si>
  <si>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</si>
  <si>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</si>
  <si>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</si>
  <si>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</si>
  <si>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</si>
  <si>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</si>
  <si>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</si>
  <si>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</si>
  <si>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</si>
  <si>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</si>
  <si>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</si>
  <si>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</si>
  <si>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</si>
  <si>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</si>
  <si>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</si>
  <si>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</si>
  <si>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</si>
  <si>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</si>
  <si>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</si>
  <si>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</si>
  <si>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</si>
  <si>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</si>
  <si>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</si>
  <si>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</si>
  <si>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</si>
  <si>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</si>
  <si>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</si>
  <si>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</si>
  <si>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</si>
  <si>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</si>
  <si>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</si>
  <si>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</si>
  <si>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</si>
  <si>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</si>
  <si>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</si>
  <si>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</si>
  <si>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</si>
  <si>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</si>
  <si>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</si>
  <si>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</si>
  <si>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</si>
  <si>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</si>
  <si>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</si>
  <si>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</si>
  <si>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</si>
  <si>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</si>
  <si>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</si>
  <si>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</si>
  <si>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</si>
  <si>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</si>
  <si>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</si>
  <si>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</si>
  <si>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</si>
  <si>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</si>
  <si>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</si>
  <si>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</si>
  <si>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</si>
  <si>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</si>
  <si>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</si>
  <si>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</si>
  <si>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</si>
  <si>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</si>
  <si>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</si>
  <si>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</si>
  <si>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</si>
  <si>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</si>
  <si>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</si>
  <si>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</si>
  <si>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</si>
  <si>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</si>
  <si>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</si>
  <si>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</si>
  <si>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</si>
  <si>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</si>
  <si>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</si>
  <si>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</si>
  <si>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</si>
  <si>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</si>
  <si>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</si>
  <si>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</si>
  <si>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</si>
  <si>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</si>
  <si>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</si>
  <si>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</si>
  <si>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</si>
  <si>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</si>
  <si>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</si>
  <si>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</si>
  <si>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</si>
  <si>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</si>
  <si>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</si>
  <si>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</si>
  <si>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</si>
  <si>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</si>
  <si>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</si>
  <si>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</si>
  <si>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</si>
  <si>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</si>
  <si>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</si>
  <si>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</si>
  <si>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</si>
  <si>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</si>
  <si>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</si>
  <si>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</si>
  <si>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</si>
  <si>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</si>
  <si>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</si>
  <si>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</si>
  <si>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</si>
  <si>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</si>
  <si>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</si>
  <si>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</si>
  <si>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</si>
  <si>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</si>
  <si>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</si>
  <si>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</si>
  <si>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</si>
  <si>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</si>
  <si>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</si>
  <si>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</si>
  <si>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</si>
  <si>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</si>
  <si>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</si>
  <si>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</si>
  <si>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</si>
  <si>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</si>
  <si>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</si>
  <si>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</si>
  <si>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</si>
  <si>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</si>
  <si>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</si>
  <si>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</si>
  <si>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</si>
  <si>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</si>
  <si>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</si>
  <si>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</si>
  <si>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</si>
  <si>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</si>
  <si>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</si>
  <si>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</si>
  <si>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</si>
  <si>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</si>
  <si>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</si>
  <si>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</si>
  <si>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</si>
  <si>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</si>
  <si>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</si>
  <si>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</si>
  <si>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</si>
  <si>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</si>
  <si>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</si>
  <si>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</si>
  <si>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</si>
  <si>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</si>
  <si>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</si>
  <si>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</si>
  <si>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</si>
  <si>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</si>
  <si>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</si>
  <si>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</si>
  <si>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</si>
  <si>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</si>
  <si>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</si>
  <si>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</si>
  <si>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</si>
  <si>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</si>
  <si>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</si>
  <si>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</si>
  <si>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</si>
  <si>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</si>
  <si>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</si>
  <si>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</si>
  <si>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</si>
  <si>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</si>
  <si>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</si>
  <si>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</si>
  <si>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</si>
  <si>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</si>
  <si>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</si>
  <si>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</si>
  <si>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</si>
  <si>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</si>
  <si>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</si>
  <si>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</si>
  <si>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</si>
  <si>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</si>
  <si>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</si>
  <si>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</si>
  <si>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</si>
  <si>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</si>
  <si>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</si>
  <si>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</si>
  <si>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</si>
  <si>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</si>
  <si>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</si>
  <si>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</si>
  <si>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</si>
  <si>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</si>
  <si>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</si>
  <si>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</si>
  <si>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</si>
  <si>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</si>
  <si>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</si>
  <si>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</si>
  <si>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</si>
  <si>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</si>
  <si>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</si>
  <si>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</si>
  <si>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</si>
  <si>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</si>
  <si>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</si>
  <si>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</si>
  <si>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</si>
  <si>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</si>
  <si>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</si>
  <si>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</si>
  <si>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</si>
  <si>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</si>
  <si>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</si>
  <si>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</si>
  <si>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</si>
  <si>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</si>
  <si>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</si>
  <si>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</si>
  <si>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</si>
  <si>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</si>
  <si>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</si>
  <si>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</si>
  <si>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</si>
  <si>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</si>
  <si>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</si>
  <si>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</si>
  <si>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</si>
  <si>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</si>
  <si>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</si>
  <si>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</si>
  <si>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</si>
  <si>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</si>
  <si>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</si>
  <si>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</si>
  <si>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</si>
  <si>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</si>
  <si>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</si>
  <si>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</si>
  <si>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</si>
  <si>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</si>
  <si>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</si>
  <si>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</si>
  <si>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</si>
  <si>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</si>
  <si>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</si>
  <si>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</si>
  <si>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</si>
  <si>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</si>
  <si>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</si>
  <si>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</si>
  <si>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</si>
  <si>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</si>
  <si>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</si>
  <si>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</si>
  <si>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</si>
  <si>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</si>
  <si>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</si>
  <si>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</si>
  <si>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</si>
  <si>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</si>
  <si>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</si>
  <si>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</si>
  <si>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</si>
  <si>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</si>
  <si>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</si>
  <si>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</si>
  <si>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</si>
  <si>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</si>
  <si>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</si>
  <si>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</si>
  <si>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</si>
  <si>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</si>
  <si>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</si>
  <si>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</si>
  <si>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</si>
  <si>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</si>
  <si>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</si>
  <si>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</si>
  <si>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</si>
  <si>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</si>
  <si>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</si>
  <si>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</si>
  <si>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</si>
  <si>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</si>
  <si>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</si>
  <si>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</si>
  <si>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</si>
  <si>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</si>
  <si>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</si>
  <si>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</si>
  <si>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</si>
  <si>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</si>
  <si>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</si>
  <si>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</si>
  <si>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</si>
  <si>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</si>
  <si>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</si>
  <si>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</si>
  <si>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</si>
  <si>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</si>
  <si>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</si>
  <si>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</si>
  <si>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</si>
  <si>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</si>
  <si>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</si>
  <si>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</si>
  <si>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</si>
  <si>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</si>
  <si>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</si>
  <si>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</si>
  <si>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</si>
  <si>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</si>
  <si>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</si>
  <si>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</si>
  <si>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</si>
  <si>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</si>
  <si>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</si>
  <si>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</si>
  <si>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</si>
  <si>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</si>
  <si>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</si>
  <si>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</si>
  <si>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</si>
  <si>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</si>
  <si>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</si>
  <si>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</si>
  <si>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</si>
  <si>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</si>
  <si>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</si>
  <si>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</si>
  <si>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</si>
  <si>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</si>
  <si>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</si>
  <si>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</si>
  <si>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</si>
  <si>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</si>
  <si>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</si>
  <si>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</si>
  <si>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</si>
  <si>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</si>
  <si>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</si>
  <si>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</si>
  <si>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</si>
  <si>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</si>
  <si>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</si>
  <si>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</si>
  <si>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</si>
  <si>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</si>
  <si>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</si>
  <si>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</si>
  <si>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</si>
  <si>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</si>
  <si>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</si>
  <si>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</si>
  <si>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</si>
  <si>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</si>
  <si>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</si>
  <si>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</si>
  <si>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</si>
  <si>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</si>
  <si>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</si>
  <si>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</si>
  <si>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</si>
  <si>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</si>
  <si>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</si>
  <si>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</si>
  <si>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</si>
  <si>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</si>
  <si>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</si>
  <si>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</si>
  <si>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</si>
  <si>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</si>
  <si>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</si>
  <si>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</si>
  <si>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</si>
  <si>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</si>
  <si>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</si>
  <si>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</si>
  <si>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</si>
  <si>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</si>
  <si>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</si>
  <si>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</si>
  <si>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</si>
  <si>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</si>
  <si>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</si>
  <si>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</si>
  <si>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</si>
  <si>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</si>
  <si>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</si>
  <si>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</si>
  <si>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</si>
  <si>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</si>
  <si>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</si>
  <si>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</si>
  <si>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</si>
  <si>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</si>
  <si>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</si>
  <si>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</si>
  <si>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</si>
  <si>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</si>
  <si>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</si>
  <si>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</si>
  <si>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</si>
  <si>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</si>
  <si>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</si>
  <si>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</si>
  <si>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</si>
  <si>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</si>
  <si>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</si>
  <si>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</si>
  <si>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</si>
  <si>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</si>
  <si>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</si>
  <si>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</si>
  <si>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</si>
  <si>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</si>
  <si>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</si>
  <si>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</si>
  <si>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</si>
  <si>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</si>
  <si>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</si>
  <si>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</si>
  <si>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</si>
  <si>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</si>
  <si>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</si>
  <si>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</si>
  <si>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</si>
  <si>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</si>
  <si>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</si>
  <si>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</si>
  <si>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</si>
  <si>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</si>
  <si>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</si>
  <si>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</si>
  <si>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</si>
  <si>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</si>
  <si>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</si>
  <si>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</si>
  <si>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</si>
  <si>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</si>
  <si>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</si>
  <si>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</si>
  <si>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</si>
  <si>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</si>
  <si>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</si>
  <si>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</si>
  <si>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</si>
  <si>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</si>
  <si>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</si>
  <si>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</si>
  <si>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</si>
  <si>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</si>
  <si>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</si>
  <si>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</si>
  <si>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</si>
  <si>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</si>
  <si>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</si>
  <si>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</si>
  <si>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</si>
  <si>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</si>
  <si>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</si>
  <si>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</si>
  <si>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</si>
  <si>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</si>
  <si>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</si>
  <si>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</si>
  <si>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</si>
  <si>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</si>
  <si>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</si>
  <si>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</si>
  <si>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</si>
  <si>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</si>
  <si>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</si>
  <si>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</si>
  <si>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</si>
  <si>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</si>
  <si>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</si>
  <si>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</si>
  <si>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</si>
  <si>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</si>
  <si>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</si>
  <si>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</si>
  <si>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</si>
  <si>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</si>
  <si>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</si>
  <si>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</si>
  <si>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</si>
  <si>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</si>
  <si>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</si>
  <si>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</si>
  <si>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</si>
  <si>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</si>
  <si>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</si>
  <si>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</si>
  <si>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</si>
  <si>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</si>
  <si>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</si>
  <si>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</si>
  <si>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</si>
  <si>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</si>
  <si>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</si>
  <si>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</si>
  <si>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</si>
  <si>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</si>
  <si>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</si>
  <si>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</si>
  <si>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</si>
  <si>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</si>
  <si>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</si>
  <si>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</si>
  <si>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</si>
  <si>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</si>
  <si>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</si>
  <si>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</si>
  <si>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</si>
  <si>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</si>
  <si>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</si>
  <si>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</si>
  <si>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</si>
  <si>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</si>
  <si>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</si>
  <si>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</si>
  <si>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</si>
  <si>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</si>
  <si>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</si>
  <si>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</si>
  <si>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</si>
  <si>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</si>
  <si>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</si>
  <si>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</si>
  <si>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</si>
  <si>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</si>
  <si>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</si>
  <si>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</si>
  <si>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</si>
  <si>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</si>
  <si>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</si>
  <si>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</si>
  <si>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</si>
  <si>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</si>
  <si>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</si>
  <si>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</si>
  <si>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</si>
  <si>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</si>
  <si>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</si>
  <si>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</si>
  <si>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</si>
  <si>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</si>
  <si>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</si>
  <si>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</si>
  <si>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</si>
  <si>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</si>
  <si>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</si>
  <si>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</si>
  <si>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</si>
  <si>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</si>
  <si>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</si>
  <si>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</si>
  <si>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</si>
  <si>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</si>
  <si>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</si>
  <si>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</si>
  <si>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</si>
  <si>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</si>
  <si>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</si>
  <si>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</si>
  <si>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</si>
  <si>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</si>
  <si>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</si>
  <si>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</si>
  <si>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</si>
  <si>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</si>
  <si>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</si>
  <si>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</si>
  <si>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</si>
  <si>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</si>
  <si>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</si>
  <si>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</si>
  <si>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</si>
  <si>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</si>
  <si>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</si>
  <si>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</si>
  <si>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</si>
  <si>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</si>
  <si>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</si>
  <si>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</si>
  <si>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</si>
  <si>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</si>
  <si>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</si>
  <si>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</si>
  <si>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</si>
  <si>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</si>
  <si>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</si>
  <si>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</si>
  <si>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</si>
  <si>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</si>
  <si>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</si>
  <si>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</si>
  <si>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</si>
  <si>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</si>
  <si>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</si>
  <si>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</si>
  <si>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</si>
  <si>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</si>
  <si>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</si>
  <si>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</si>
  <si>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</si>
  <si>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</si>
  <si>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</si>
  <si>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</si>
  <si>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</si>
  <si>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</si>
  <si>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</si>
  <si>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</si>
  <si>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</si>
  <si>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</si>
  <si>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</si>
  <si>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</si>
  <si>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</si>
  <si>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</si>
  <si>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</si>
  <si>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</si>
  <si>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</si>
  <si>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</si>
  <si>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</si>
  <si>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</si>
  <si>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</si>
  <si>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</si>
  <si>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</si>
  <si>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</si>
  <si>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</si>
  <si>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</si>
  <si>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</si>
  <si>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</si>
  <si>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</si>
  <si>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</si>
  <si>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</si>
  <si>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</si>
  <si>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</si>
  <si>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</si>
  <si>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</si>
  <si>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</si>
  <si>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</si>
  <si>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</si>
  <si>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</si>
  <si>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</si>
  <si>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</si>
  <si>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</si>
  <si>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</si>
  <si>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</si>
  <si>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</si>
  <si>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</si>
  <si>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</si>
  <si>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</si>
  <si>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</si>
  <si>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</si>
  <si>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</si>
  <si>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</si>
  <si>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</si>
  <si>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</si>
  <si>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</si>
  <si>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</si>
  <si>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</si>
  <si>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</si>
  <si>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</si>
  <si>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</si>
  <si>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</si>
  <si>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</si>
  <si>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</si>
  <si>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</si>
  <si>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</si>
  <si>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</si>
  <si>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</si>
  <si>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</si>
  <si>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</si>
  <si>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</si>
  <si>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</si>
  <si>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</si>
  <si>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</si>
  <si>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</si>
  <si>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</si>
  <si>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</si>
  <si>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</si>
  <si>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</si>
  <si>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</si>
  <si>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</si>
  <si>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</si>
  <si>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</si>
  <si>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</si>
  <si>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</si>
  <si>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</si>
  <si>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</si>
  <si>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</si>
  <si>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</si>
  <si>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</si>
  <si>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</si>
  <si>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</si>
  <si>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</si>
  <si>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</si>
  <si>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</si>
  <si>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</si>
  <si>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</si>
  <si>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</si>
  <si>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</si>
  <si>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</si>
  <si>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</si>
  <si>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</si>
  <si>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</si>
  <si>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</si>
  <si>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</si>
  <si>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</si>
  <si>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</si>
  <si>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</si>
  <si>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</si>
  <si>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</si>
  <si>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</si>
  <si>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</si>
  <si>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</si>
  <si>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</si>
  <si>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</si>
  <si>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</si>
  <si>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</si>
  <si>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</si>
  <si>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</si>
  <si>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</si>
  <si>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</si>
  <si>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</si>
  <si>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</si>
  <si>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</si>
  <si>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</si>
  <si>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</si>
  <si>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</si>
  <si>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</si>
  <si>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</si>
  <si>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</si>
  <si>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</si>
  <si>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</si>
  <si>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</si>
  <si>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</si>
  <si>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</si>
  <si>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</si>
  <si>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</si>
  <si>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</si>
  <si>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</si>
  <si>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</si>
  <si>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</si>
  <si>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</si>
  <si>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</si>
  <si>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</si>
  <si>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</si>
  <si>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</si>
  <si>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</si>
  <si>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</si>
  <si>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</si>
  <si>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</si>
  <si>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</si>
  <si>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</si>
  <si>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</si>
  <si>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</si>
  <si>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</si>
  <si>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</si>
  <si>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</si>
  <si>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</si>
  <si>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</si>
  <si>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</si>
  <si>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</si>
  <si>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</si>
  <si>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</si>
  <si>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</si>
  <si>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</si>
  <si>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</si>
  <si>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</si>
  <si>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</si>
  <si>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</si>
  <si>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</si>
  <si>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</si>
  <si>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</si>
  <si>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</si>
  <si>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</si>
  <si>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</si>
  <si>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</si>
  <si>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</si>
  <si>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</si>
  <si>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</si>
  <si>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</si>
  <si>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</si>
  <si>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</si>
  <si>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</si>
  <si>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</si>
  <si>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</si>
  <si>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</si>
  <si>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</si>
  <si>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</si>
  <si>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</si>
  <si>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</si>
  <si>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</si>
  <si>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</si>
  <si>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</si>
  <si>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</si>
  <si>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</si>
  <si>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</si>
  <si>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</si>
  <si>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</si>
  <si>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</si>
  <si>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</si>
  <si>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</si>
  <si>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</si>
  <si>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</si>
  <si>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</si>
  <si>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</si>
  <si>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</si>
  <si>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</si>
  <si>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</si>
  <si>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</si>
  <si>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</si>
  <si>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</si>
  <si>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</si>
  <si>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</si>
  <si>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</si>
  <si>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</si>
  <si>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</si>
  <si>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</si>
  <si>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</si>
  <si>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</si>
  <si>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</si>
  <si>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</si>
  <si>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</si>
  <si>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</si>
  <si>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</si>
  <si>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</si>
  <si>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</si>
  <si>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</si>
  <si>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</si>
  <si>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</si>
  <si>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</si>
  <si>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</si>
  <si>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</si>
  <si>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</si>
  <si>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</si>
  <si>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</si>
  <si>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</si>
  <si>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</si>
  <si>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</si>
  <si>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</si>
  <si>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</si>
  <si>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</si>
  <si>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</si>
  <si>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</si>
  <si>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</si>
  <si>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</si>
  <si>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</si>
  <si>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</si>
  <si>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</si>
  <si>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</si>
  <si>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</si>
  <si>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</si>
  <si>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</si>
  <si>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</si>
  <si>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</si>
  <si>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</si>
  <si>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</si>
  <si>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</si>
  <si>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</si>
  <si>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</si>
  <si>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</si>
  <si>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</si>
  <si>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</si>
  <si>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</si>
  <si>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</si>
  <si>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</si>
  <si>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</si>
  <si>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</si>
  <si>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</si>
  <si>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</si>
  <si>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</si>
  <si>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</si>
  <si>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</si>
  <si>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</si>
  <si>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</si>
  <si>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</si>
  <si>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</si>
  <si>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</si>
  <si>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</si>
  <si>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</si>
  <si>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</si>
  <si>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</si>
  <si>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</si>
  <si>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</si>
  <si>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</si>
  <si>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</si>
  <si>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</si>
  <si>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</si>
  <si>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</si>
  <si>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</si>
  <si>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</si>
  <si>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</si>
  <si>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</si>
  <si>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</si>
  <si>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</si>
  <si>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</si>
  <si>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</si>
  <si>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</si>
  <si>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</si>
  <si>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</si>
  <si>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</si>
  <si>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</si>
  <si>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</si>
  <si>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</si>
  <si>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</si>
  <si>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</si>
  <si>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</si>
  <si>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</si>
  <si>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</si>
  <si>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</si>
  <si>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</si>
  <si>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</si>
  <si>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</si>
  <si>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</si>
  <si>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</si>
  <si>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</si>
  <si>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</si>
  <si>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</si>
  <si>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</si>
  <si>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</si>
  <si>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</si>
  <si>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</si>
  <si>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</si>
  <si>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</si>
  <si>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</si>
  <si>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</si>
  <si>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</si>
  <si>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</si>
  <si>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</si>
  <si>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</si>
  <si>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</si>
  <si>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</si>
  <si>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</si>
  <si>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</si>
  <si>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</si>
  <si>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</si>
  <si>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</si>
  <si>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</si>
  <si>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</si>
  <si>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</si>
  <si>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</si>
  <si>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</si>
  <si>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</si>
  <si>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</si>
  <si>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</si>
  <si>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</si>
  <si>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</si>
  <si>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</si>
  <si>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</si>
  <si>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</si>
  <si>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</si>
  <si>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</si>
  <si>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</si>
  <si>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</si>
  <si>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</si>
  <si>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</si>
  <si>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</si>
  <si>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</si>
  <si>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</si>
  <si>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</si>
  <si>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</si>
  <si>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</si>
  <si>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</si>
  <si>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</si>
  <si>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</si>
  <si>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</si>
  <si>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</si>
  <si>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</si>
  <si>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</si>
  <si>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</si>
  <si>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</si>
  <si>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</si>
  <si>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</si>
  <si>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</si>
  <si>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</si>
  <si>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</si>
  <si>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</si>
  <si>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</si>
  <si>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</si>
  <si>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</si>
  <si>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</si>
  <si>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</si>
  <si>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</si>
  <si>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</si>
  <si>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</si>
  <si>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</si>
  <si>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</si>
  <si>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</si>
  <si>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</si>
  <si>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</si>
  <si>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</si>
  <si>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</si>
  <si>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</si>
  <si>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</si>
  <si>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</si>
  <si>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</si>
  <si>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</si>
  <si>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</si>
  <si>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</si>
  <si>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</si>
  <si>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</si>
  <si>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</si>
  <si>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</si>
  <si>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</si>
  <si>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</si>
  <si>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</si>
  <si>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</si>
  <si>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</si>
  <si>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</si>
  <si>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</si>
  <si>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</si>
  <si>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</si>
  <si>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</si>
  <si>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</si>
  <si>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</si>
  <si>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</si>
  <si>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</si>
  <si>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</si>
  <si>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</si>
  <si>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</si>
  <si>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</si>
  <si>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</si>
  <si>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</si>
  <si>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</si>
  <si>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</si>
  <si>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</si>
  <si>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</si>
  <si>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</si>
  <si>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</si>
  <si>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</si>
  <si>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</si>
  <si>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</si>
  <si>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</si>
  <si>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</si>
  <si>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</si>
  <si>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</si>
  <si>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</si>
  <si>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</si>
  <si>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</si>
  <si>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</si>
  <si>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</si>
  <si>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</si>
  <si>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</si>
  <si>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</si>
  <si>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</si>
  <si>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</si>
  <si>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</si>
  <si>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</si>
  <si>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</si>
  <si>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</si>
  <si>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</si>
  <si>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</si>
  <si>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</si>
  <si>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</si>
  <si>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</si>
  <si>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</si>
  <si>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</si>
  <si>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</si>
  <si>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</si>
  <si>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</si>
  <si>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</si>
  <si>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</si>
  <si>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</si>
  <si>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</si>
  <si>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</si>
  <si>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</si>
  <si>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</si>
  <si>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</si>
  <si>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</si>
  <si>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</si>
  <si>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</si>
  <si>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</si>
  <si>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</si>
  <si>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</si>
  <si>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</si>
  <si>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</si>
  <si>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</si>
  <si>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</si>
  <si>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</si>
  <si>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</si>
  <si>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</si>
  <si>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</si>
  <si>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</si>
  <si>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</si>
  <si>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</si>
  <si>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</si>
  <si>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</si>
  <si>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</si>
  <si>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</si>
  <si>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</si>
  <si>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</si>
  <si>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</si>
  <si>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</si>
  <si>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</si>
  <si>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</si>
  <si>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</si>
  <si>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</si>
  <si>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</si>
  <si>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</si>
  <si>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</si>
  <si>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</si>
  <si>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</si>
  <si>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</si>
  <si>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</si>
  <si>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</si>
  <si>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</si>
  <si>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</si>
  <si>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</si>
  <si>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</si>
  <si>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</si>
  <si>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</si>
  <si>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</si>
  <si>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</si>
  <si>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</si>
  <si>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</si>
  <si>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</si>
  <si>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</si>
  <si>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</si>
  <si>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</si>
  <si>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</si>
  <si>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</si>
  <si>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</si>
  <si>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</si>
  <si>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</si>
  <si>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</si>
  <si>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</si>
  <si>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</si>
  <si>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</si>
  <si>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</si>
  <si>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</si>
  <si>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</si>
  <si>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</si>
  <si>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</si>
  <si>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</si>
  <si>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</si>
  <si>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</si>
  <si>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</si>
  <si>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</si>
  <si>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</si>
  <si>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</si>
  <si>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</si>
  <si>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</si>
  <si>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</si>
  <si>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</si>
  <si>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</si>
  <si>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</si>
  <si>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</si>
  <si>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</si>
  <si>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</si>
  <si>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</si>
  <si>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</si>
  <si>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</si>
  <si>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</si>
  <si>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</si>
  <si>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</si>
  <si>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</si>
  <si>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</si>
  <si>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</si>
  <si>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</si>
  <si>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</si>
  <si>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</si>
  <si>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</si>
  <si>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</si>
  <si>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</si>
  <si>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</si>
  <si>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</si>
  <si>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</si>
  <si>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</si>
  <si>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</si>
  <si>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</si>
  <si>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</si>
  <si>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</si>
  <si>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</si>
  <si>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</si>
  <si>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</si>
  <si>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</si>
  <si>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</si>
  <si>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</si>
  <si>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</si>
  <si>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</si>
  <si>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</si>
  <si>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</si>
  <si>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</si>
  <si>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</si>
  <si>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</si>
  <si>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</si>
  <si>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</si>
  <si>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</si>
  <si>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</si>
  <si>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</si>
  <si>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</si>
  <si>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</si>
  <si>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</si>
  <si>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</si>
  <si>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</si>
  <si>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</si>
  <si>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</si>
  <si>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</si>
  <si>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</si>
  <si>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</si>
  <si>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</si>
  <si>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</si>
  <si>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</si>
  <si>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</si>
  <si>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</si>
  <si>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</si>
  <si>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</si>
  <si>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</si>
  <si>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</si>
  <si>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</si>
  <si>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</si>
  <si>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</si>
  <si>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</si>
  <si>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</si>
  <si>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</si>
  <si>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</si>
  <si>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</si>
  <si>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</si>
  <si>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</si>
  <si>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</si>
  <si>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</si>
  <si>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</si>
  <si>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</si>
  <si>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</si>
  <si>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</si>
  <si>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</si>
  <si>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</si>
  <si>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</si>
  <si>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</si>
  <si>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</si>
  <si>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</si>
  <si>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</si>
  <si>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</si>
  <si>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</si>
  <si>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</si>
  <si>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</si>
  <si>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</si>
  <si>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</si>
  <si>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</si>
  <si>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</si>
  <si>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</si>
  <si>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</si>
  <si>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</si>
  <si>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</si>
  <si>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</si>
  <si>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</si>
  <si>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</si>
  <si>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</si>
  <si>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</si>
  <si>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</si>
  <si>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</si>
  <si>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</si>
  <si>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</si>
  <si>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</si>
  <si>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</si>
  <si>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</si>
  <si>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</si>
  <si>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</si>
  <si>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</si>
  <si>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</si>
  <si>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</si>
  <si>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</si>
  <si>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</si>
  <si>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</si>
  <si>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</si>
  <si>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</si>
  <si>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</si>
  <si>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</si>
  <si>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</si>
  <si>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</si>
  <si>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</si>
  <si>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</si>
  <si>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</si>
  <si>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</si>
  <si>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</si>
  <si>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</si>
  <si>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</si>
  <si>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</si>
  <si>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</si>
  <si>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</si>
  <si>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</si>
  <si>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</si>
  <si>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</si>
  <si>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</si>
  <si>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</si>
  <si>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</si>
  <si>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</si>
  <si>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</si>
  <si>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</si>
  <si>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</si>
  <si>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</si>
  <si>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</si>
  <si>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</si>
  <si>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</si>
  <si>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</si>
  <si>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</si>
  <si>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</si>
  <si>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</si>
  <si>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</si>
  <si>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</si>
  <si>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</si>
  <si>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</si>
  <si>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</si>
  <si>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</si>
  <si>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</si>
  <si>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</si>
  <si>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</si>
  <si>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</si>
  <si>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</si>
  <si>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</si>
  <si>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</si>
  <si>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</si>
  <si>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</si>
  <si>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</si>
  <si>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</si>
  <si>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</si>
  <si>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</si>
  <si>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</si>
  <si>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</si>
  <si>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</si>
  <si>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</si>
  <si>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</si>
  <si>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</si>
  <si>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</si>
  <si>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</si>
  <si>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</si>
  <si>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</si>
  <si>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</si>
  <si>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</si>
  <si>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</si>
  <si>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</si>
  <si>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</si>
  <si>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</si>
  <si>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</si>
  <si>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</si>
  <si>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</si>
  <si>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</si>
  <si>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</si>
  <si>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</si>
  <si>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</si>
  <si>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</si>
  <si>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</si>
  <si>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</si>
  <si>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</si>
  <si>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</si>
  <si>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</si>
  <si>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</si>
  <si>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</si>
  <si>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</si>
  <si>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</si>
  <si>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</si>
  <si>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</si>
  <si>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</si>
  <si>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</si>
  <si>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</si>
  <si>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</si>
  <si>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</si>
  <si>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</si>
  <si>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</si>
  <si>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</si>
  <si>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</si>
  <si>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</si>
  <si>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</si>
  <si>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</si>
  <si>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</si>
  <si>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</si>
  <si>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</si>
  <si>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</si>
  <si>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</si>
  <si>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</si>
  <si>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</si>
  <si>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</si>
  <si>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</si>
  <si>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</si>
  <si>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</si>
  <si>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</si>
  <si>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</si>
  <si>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</si>
  <si>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</si>
  <si>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</si>
  <si>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</si>
  <si>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</si>
  <si>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</si>
  <si>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</si>
  <si>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</si>
  <si>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</si>
  <si>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</si>
  <si>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</si>
  <si>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</si>
  <si>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</si>
  <si>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</si>
  <si>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</si>
  <si>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</si>
  <si>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</si>
  <si>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</si>
  <si>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</si>
  <si>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</si>
  <si>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</si>
  <si>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</si>
  <si>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</si>
  <si>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</si>
  <si>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</si>
  <si>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</si>
  <si>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</si>
  <si>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</si>
  <si>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</si>
  <si>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</si>
  <si>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</si>
  <si>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</si>
  <si>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</si>
  <si>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</si>
  <si>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</si>
  <si>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</si>
  <si>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</si>
  <si>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</si>
  <si>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</si>
  <si>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</si>
  <si>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</si>
  <si>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</si>
  <si>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</si>
  <si>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</si>
  <si>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</si>
  <si>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</si>
  <si>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</si>
  <si>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</si>
  <si>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</si>
  <si>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</si>
  <si>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</si>
  <si>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</si>
  <si>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</si>
  <si>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</si>
  <si>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</si>
  <si>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</si>
  <si>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</si>
  <si>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</si>
  <si>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</si>
  <si>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</si>
  <si>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</si>
  <si>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</si>
  <si>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</si>
  <si>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</si>
  <si>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</si>
  <si>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</si>
  <si>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</si>
  <si>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</si>
  <si>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</si>
  <si>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</si>
  <si>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</si>
  <si>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</si>
  <si>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</si>
  <si>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</si>
  <si>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</si>
  <si>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</si>
  <si>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</si>
  <si>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</si>
  <si>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</si>
  <si>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</si>
  <si>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</si>
  <si>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</si>
  <si>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</si>
  <si>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</si>
  <si>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</si>
  <si>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</si>
  <si>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</si>
  <si>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</si>
  <si>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</si>
  <si>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</si>
  <si>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</si>
  <si>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</si>
  <si>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</si>
  <si>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</si>
  <si>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</si>
  <si>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</si>
  <si>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</si>
  <si>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</si>
  <si>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</si>
  <si>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</si>
  <si>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</si>
  <si>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</si>
  <si>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</si>
  <si>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</si>
  <si>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</si>
  <si>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</si>
  <si>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</si>
  <si>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</si>
  <si>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</si>
  <si>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</si>
  <si>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</si>
  <si>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</si>
  <si>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</si>
  <si>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</si>
  <si>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</si>
  <si>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</si>
  <si>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</si>
  <si>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</si>
  <si>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</si>
  <si>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</si>
  <si>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</si>
  <si>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</si>
  <si>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</si>
  <si>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</si>
  <si>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</si>
  <si>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</si>
  <si>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</si>
  <si>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</si>
  <si>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</si>
  <si>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</si>
  <si>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</si>
  <si>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</si>
  <si>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</si>
  <si>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</si>
  <si>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</si>
  <si>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</si>
  <si>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</si>
  <si>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</si>
  <si>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</si>
  <si>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</si>
  <si>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</si>
  <si>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</si>
  <si>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</si>
  <si>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</si>
  <si>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</si>
  <si>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</si>
  <si>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</si>
  <si>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</si>
  <si>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</si>
  <si>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</si>
  <si>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</si>
  <si>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</si>
  <si>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</si>
  <si>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</si>
  <si>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</si>
  <si>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</si>
  <si>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</si>
  <si>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</si>
  <si>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</si>
  <si>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</si>
  <si>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</si>
  <si>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</si>
  <si>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</si>
  <si>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</si>
  <si>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</si>
  <si>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</si>
  <si>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</si>
  <si>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</si>
  <si>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</si>
  <si>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</si>
  <si>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</si>
  <si>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</si>
  <si>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</si>
  <si>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</si>
  <si>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</si>
  <si>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</si>
  <si>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</si>
  <si>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</si>
  <si>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</si>
  <si>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</si>
  <si>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</si>
  <si>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</si>
  <si>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</si>
  <si>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</si>
  <si>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</si>
  <si>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</si>
  <si>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</si>
  <si>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</si>
  <si>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</si>
  <si>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</si>
  <si>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</si>
  <si>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</si>
  <si>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</si>
  <si>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</si>
  <si>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</si>
  <si>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</si>
  <si>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</si>
  <si>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</si>
  <si>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</si>
  <si>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</si>
  <si>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</si>
  <si>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</si>
  <si>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</si>
  <si>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</si>
  <si>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</si>
  <si>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</si>
  <si>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</si>
  <si>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</si>
  <si>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</si>
  <si>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</si>
  <si>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</si>
  <si>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</si>
  <si>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</si>
  <si>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</si>
  <si>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</si>
  <si>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</si>
  <si>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</si>
  <si>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</si>
  <si>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</si>
  <si>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</si>
  <si>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</si>
  <si>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</si>
  <si>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</si>
  <si>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</si>
  <si>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</si>
  <si>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</si>
  <si>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</si>
  <si>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</si>
  <si>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</si>
  <si>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</si>
  <si>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</si>
  <si>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</si>
  <si>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</si>
  <si>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</si>
  <si>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</si>
  <si>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</si>
  <si>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</si>
  <si>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</si>
  <si>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</si>
  <si>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</si>
  <si>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</si>
  <si>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</si>
  <si>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</si>
  <si>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</si>
  <si>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</si>
  <si>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</si>
  <si>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</si>
  <si>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</si>
  <si>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</si>
  <si>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</si>
  <si>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</si>
  <si>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</si>
  <si>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</si>
  <si>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</si>
  <si>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</si>
  <si>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</si>
  <si>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</si>
  <si>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</si>
  <si>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</si>
  <si>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</si>
  <si>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</si>
  <si>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</si>
  <si>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</si>
  <si>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</si>
  <si>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</si>
  <si>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</si>
  <si>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</si>
  <si>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</si>
  <si>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</si>
  <si>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</si>
  <si>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</si>
  <si>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</si>
  <si>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</si>
  <si>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</si>
  <si>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</si>
  <si>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</si>
  <si>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</si>
  <si>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</si>
  <si>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</si>
  <si>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</si>
  <si>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</si>
  <si>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</si>
  <si>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</si>
  <si>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</si>
  <si>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</si>
  <si>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</si>
  <si>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</si>
  <si>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</si>
  <si>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</si>
  <si>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</si>
  <si>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</si>
  <si>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</si>
  <si>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</si>
  <si>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</si>
  <si>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</si>
  <si>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</si>
  <si>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</si>
  <si>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</si>
  <si>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</si>
  <si>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</si>
  <si>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</si>
  <si>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</si>
  <si>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</si>
  <si>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</si>
  <si>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</si>
  <si>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</si>
  <si>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</si>
  <si>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</si>
  <si>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</si>
  <si>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</si>
  <si>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</si>
  <si>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</si>
  <si>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</si>
  <si>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</si>
  <si>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</si>
  <si>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</si>
  <si>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</si>
  <si>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</si>
  <si>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</si>
  <si>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</si>
  <si>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</si>
  <si>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</si>
  <si>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</si>
  <si>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</si>
  <si>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</si>
  <si>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</si>
  <si>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</si>
  <si>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</si>
  <si>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</si>
  <si>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</si>
  <si>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</si>
  <si>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</si>
  <si>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</si>
  <si>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</si>
  <si>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</si>
  <si>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</si>
  <si>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</si>
  <si>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</si>
  <si>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</si>
  <si>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</si>
  <si>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</si>
  <si>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</si>
  <si>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</si>
  <si>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</si>
  <si>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</si>
  <si>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</si>
  <si>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</si>
  <si>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</si>
  <si>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</si>
  <si>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</si>
  <si>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</si>
  <si>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</si>
  <si>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</si>
  <si>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</si>
  <si>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</si>
  <si>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</si>
  <si>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</si>
  <si>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</si>
  <si>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</si>
  <si>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</si>
  <si>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</si>
  <si>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</si>
  <si>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</si>
  <si>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</si>
  <si>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</si>
  <si>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</si>
  <si>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</si>
  <si>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</si>
  <si>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</si>
  <si>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</si>
  <si>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</si>
  <si>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</si>
  <si>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</si>
  <si>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</si>
  <si>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</si>
  <si>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</si>
  <si>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</si>
  <si>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</si>
  <si>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</si>
  <si>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</si>
  <si>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</si>
  <si>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</si>
  <si>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</si>
  <si>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</si>
  <si>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</si>
  <si>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</si>
  <si>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</si>
  <si>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</si>
  <si>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</si>
  <si>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</si>
  <si>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</si>
  <si>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</si>
  <si>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</si>
  <si>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</si>
  <si>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</si>
  <si>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</si>
  <si>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</si>
  <si>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</si>
  <si>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</si>
  <si>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</si>
  <si>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</si>
  <si>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</si>
  <si>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</si>
  <si>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</si>
  <si>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</si>
  <si>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</si>
  <si>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</si>
  <si>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</si>
  <si>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</si>
  <si>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</si>
  <si>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</si>
  <si>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</si>
  <si>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</si>
  <si>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</si>
  <si>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</si>
  <si>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</si>
  <si>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</si>
  <si>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</si>
  <si>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</si>
  <si>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</si>
  <si>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</si>
  <si>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</si>
  <si>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</si>
  <si>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</si>
  <si>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</si>
  <si>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</si>
  <si>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</si>
  <si>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</si>
  <si>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</si>
  <si>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</si>
  <si>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</si>
  <si>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</si>
  <si>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</si>
  <si>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</si>
  <si>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</si>
  <si>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</si>
  <si>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</si>
  <si>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</si>
  <si>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</si>
  <si>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</si>
  <si>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</si>
  <si>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</si>
  <si>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</si>
  <si>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</si>
  <si>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</si>
  <si>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</si>
  <si>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</si>
  <si>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</si>
  <si>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</si>
  <si>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</si>
  <si>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</si>
  <si>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</si>
  <si>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</si>
  <si>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</si>
  <si>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</si>
  <si>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</si>
  <si>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</si>
  <si>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</si>
  <si>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</si>
  <si>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</si>
  <si>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</si>
  <si>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</si>
  <si>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</si>
  <si>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</si>
  <si>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</si>
  <si>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</si>
  <si>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</si>
  <si>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</si>
  <si>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</si>
  <si>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</si>
  <si>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</si>
  <si>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</si>
  <si>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</si>
  <si>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</si>
  <si>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</si>
  <si>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</si>
  <si>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</si>
  <si>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</si>
  <si>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</si>
  <si>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</si>
  <si>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</si>
  <si>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</si>
  <si>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</si>
  <si>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</si>
  <si>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</si>
  <si>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</si>
  <si>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</si>
  <si>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</si>
  <si>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</si>
  <si>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</si>
  <si>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</si>
  <si>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</si>
  <si>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</si>
  <si>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</si>
  <si>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</si>
  <si>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</si>
  <si>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</si>
  <si>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</si>
  <si>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</si>
  <si>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</si>
  <si>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</si>
  <si>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</si>
  <si>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</si>
  <si>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</si>
  <si>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</si>
  <si>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</si>
  <si>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</si>
  <si>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</si>
  <si>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</si>
  <si>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</si>
  <si>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</si>
  <si>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</si>
  <si>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</si>
  <si>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</si>
  <si>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</si>
  <si>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</si>
  <si>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</si>
  <si>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</si>
  <si>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</si>
  <si>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</si>
  <si>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</si>
  <si>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</si>
  <si>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</si>
  <si>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</si>
  <si>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</si>
  <si>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</si>
  <si>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</si>
  <si>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</si>
  <si>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</si>
  <si>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</si>
  <si>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</si>
  <si>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</si>
  <si>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</si>
  <si>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</si>
  <si>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</si>
  <si>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</si>
  <si>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</si>
  <si>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</si>
  <si>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</si>
  <si>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</si>
  <si>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</si>
  <si>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</si>
  <si>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</si>
  <si>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</si>
  <si>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</si>
  <si>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</si>
  <si>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</si>
  <si>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</si>
  <si>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</si>
  <si>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</si>
  <si>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</si>
  <si>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</si>
  <si>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</si>
  <si>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</si>
  <si>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</si>
  <si>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</si>
  <si>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</si>
  <si>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</si>
  <si>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</si>
  <si>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</si>
  <si>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</si>
  <si>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</si>
  <si>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</si>
  <si>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</si>
  <si>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</si>
  <si>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</si>
  <si>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</si>
  <si>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</si>
  <si>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</si>
  <si>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</si>
  <si>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</si>
  <si>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</si>
  <si>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</si>
  <si>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</si>
  <si>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</si>
  <si>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</si>
  <si>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</si>
  <si>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</si>
  <si>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</si>
  <si>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</si>
  <si>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</si>
  <si>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</si>
  <si>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</si>
  <si>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</si>
  <si>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</si>
  <si>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</si>
  <si>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</si>
  <si>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</si>
  <si>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</si>
  <si>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</si>
  <si>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</si>
  <si>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</si>
  <si>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</si>
  <si>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</si>
  <si>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</si>
  <si>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</si>
  <si>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</si>
  <si>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</si>
  <si>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</si>
  <si>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</si>
  <si>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</si>
  <si>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</si>
  <si>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</si>
  <si>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</si>
  <si>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</si>
  <si>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</si>
  <si>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</si>
  <si>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</si>
  <si>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</si>
  <si>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</si>
  <si>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</si>
  <si>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</si>
  <si>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</si>
  <si>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</si>
  <si>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</si>
  <si>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</si>
  <si>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</si>
  <si>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</si>
  <si>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</si>
  <si>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</si>
  <si>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</si>
  <si>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</si>
  <si>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</si>
  <si>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</si>
  <si>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</si>
  <si>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</si>
  <si>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</si>
  <si>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</si>
  <si>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</si>
  <si>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</si>
  <si>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</si>
  <si>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</si>
  <si>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</si>
  <si>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</si>
  <si>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</si>
  <si>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</si>
  <si>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</si>
  <si>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</si>
  <si>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</si>
  <si>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</si>
  <si>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</si>
  <si>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</si>
  <si>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</si>
  <si>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</si>
  <si>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</si>
  <si>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</si>
  <si>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</si>
  <si>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</si>
  <si>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</si>
  <si>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</si>
  <si>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</si>
  <si>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</si>
  <si>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</si>
  <si>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</si>
  <si>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</si>
  <si>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</si>
  <si>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</si>
  <si>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</si>
  <si>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</si>
  <si>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</si>
  <si>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</si>
  <si>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</si>
  <si>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</si>
  <si>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</si>
  <si>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</si>
  <si>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</si>
  <si>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</si>
  <si>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</si>
  <si>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</si>
  <si>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</si>
  <si>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</si>
  <si>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</si>
  <si>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</si>
  <si>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</si>
  <si>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</si>
  <si>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</si>
  <si>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</si>
  <si>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</si>
  <si>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</si>
  <si>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</si>
  <si>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</si>
  <si>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</si>
  <si>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</si>
  <si>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</si>
  <si>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</si>
  <si>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</si>
  <si>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</si>
  <si>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</si>
  <si>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</si>
  <si>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</si>
  <si>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</si>
  <si>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</si>
  <si>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</si>
  <si>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</si>
  <si>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</si>
  <si>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</si>
  <si>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</si>
  <si>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</si>
  <si>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</si>
  <si>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</si>
  <si>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</si>
  <si>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</si>
  <si>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</si>
  <si>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</si>
  <si>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</si>
  <si>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</si>
  <si>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</si>
  <si>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</si>
  <si>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</si>
  <si>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</si>
  <si>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</si>
  <si>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</si>
  <si>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</si>
  <si>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</si>
  <si>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</si>
  <si>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</si>
  <si>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</si>
  <si>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</si>
  <si>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</si>
  <si>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</si>
  <si>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</si>
  <si>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</si>
  <si>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</si>
  <si>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</si>
  <si>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</si>
  <si>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</si>
  <si>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</si>
  <si>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</si>
  <si>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</si>
  <si>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</si>
  <si>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</si>
  <si>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</si>
  <si>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</si>
  <si>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</si>
  <si>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</si>
  <si>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</si>
  <si>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</si>
  <si>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</si>
  <si>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</si>
  <si>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</si>
  <si>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</si>
  <si>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</si>
  <si>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</si>
  <si>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</si>
  <si>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</si>
  <si>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</si>
  <si>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</si>
  <si>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</si>
  <si>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</si>
  <si>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</si>
  <si>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</si>
  <si>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</si>
  <si>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</si>
  <si>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</si>
  <si>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</si>
  <si>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</si>
  <si>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</si>
  <si>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</si>
  <si>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</si>
  <si>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</si>
  <si>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</si>
  <si>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</si>
  <si>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</si>
  <si>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</si>
  <si>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</si>
  <si>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</si>
  <si>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</si>
  <si>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</si>
  <si>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</si>
  <si>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</si>
  <si>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</si>
  <si>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</si>
  <si>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</si>
  <si>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</si>
  <si>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</si>
  <si>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</si>
  <si>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</si>
  <si>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</si>
  <si>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</si>
  <si>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</si>
  <si>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</si>
  <si>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</si>
  <si>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</si>
  <si>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</si>
  <si>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</si>
  <si>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</si>
  <si>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</si>
  <si>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</si>
  <si>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</si>
  <si>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</si>
  <si>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</si>
  <si>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</si>
  <si>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</si>
  <si>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</si>
  <si>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</si>
  <si>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</si>
  <si>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</si>
  <si>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</si>
  <si>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</si>
  <si>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</si>
  <si>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</si>
  <si>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</si>
  <si>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</si>
  <si>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</si>
  <si>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</si>
  <si>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</si>
  <si>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</si>
  <si>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</si>
  <si>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</si>
  <si>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</si>
  <si>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</si>
  <si>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</si>
  <si>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</si>
  <si>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</si>
  <si>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</si>
  <si>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</si>
  <si>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</si>
  <si>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</si>
  <si>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</si>
  <si>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</si>
  <si>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</si>
  <si>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</si>
  <si>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</si>
  <si>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</si>
  <si>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</si>
  <si>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</si>
  <si>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</si>
  <si>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</si>
  <si>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</si>
  <si>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</si>
  <si>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</si>
  <si>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</si>
  <si>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</si>
  <si>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</si>
  <si>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</si>
  <si>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</si>
  <si>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</si>
  <si>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</si>
  <si>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</si>
  <si>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</si>
  <si>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</si>
  <si>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</si>
  <si>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</si>
  <si>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</si>
  <si>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</si>
  <si>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</si>
  <si>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</si>
  <si>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</si>
  <si>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</si>
  <si>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</si>
  <si>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</si>
  <si>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</si>
  <si>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</si>
  <si>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</si>
  <si>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</si>
  <si>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</si>
  <si>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</si>
  <si>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</si>
  <si>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</si>
  <si>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</si>
  <si>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</si>
  <si>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</si>
  <si>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</si>
  <si>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</si>
  <si>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</si>
  <si>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</si>
  <si>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</si>
  <si>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</si>
  <si>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</si>
  <si>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</si>
  <si>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</si>
  <si>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</si>
  <si>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</si>
  <si>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</si>
  <si>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</si>
  <si>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</si>
  <si>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</si>
  <si>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</si>
  <si>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</si>
  <si>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</si>
  <si>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</si>
  <si>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</si>
  <si>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</si>
  <si>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</si>
  <si>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</si>
  <si>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</si>
  <si>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</si>
  <si>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</si>
  <si>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</si>
  <si>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</si>
  <si>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</si>
  <si>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</si>
  <si>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</si>
  <si>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</si>
  <si>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</si>
  <si>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</si>
  <si>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</si>
  <si>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</si>
  <si>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</si>
  <si>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</si>
  <si>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</si>
  <si>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</si>
  <si>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</si>
  <si>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</si>
  <si>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</si>
  <si>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</si>
  <si>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</si>
  <si>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</si>
  <si>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</si>
  <si>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</si>
  <si>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</si>
  <si>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</si>
  <si>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</si>
  <si>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</si>
  <si>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</si>
  <si>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</si>
  <si>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</si>
  <si>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</si>
  <si>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</si>
  <si>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</si>
  <si>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</si>
  <si>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</si>
  <si>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</si>
  <si>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</si>
  <si>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</si>
  <si>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</si>
  <si>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</si>
  <si>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</si>
  <si>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</si>
  <si>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</si>
  <si>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</si>
  <si>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</si>
  <si>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</si>
  <si>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</si>
  <si>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</si>
  <si>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</si>
  <si>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</si>
  <si>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</si>
  <si>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</si>
  <si>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</si>
  <si>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</si>
  <si>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</si>
  <si>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</si>
  <si>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</si>
  <si>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</si>
  <si>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</si>
  <si>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</si>
  <si>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</si>
  <si>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</si>
  <si>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</si>
  <si>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</si>
  <si>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</si>
  <si>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</si>
  <si>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</si>
  <si>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</si>
  <si>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</si>
  <si>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</si>
  <si>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</si>
  <si>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</si>
  <si>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</si>
  <si>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</si>
  <si>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</si>
  <si>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</si>
  <si>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</si>
  <si>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</si>
  <si>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</si>
  <si>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</si>
  <si>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</si>
  <si>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</si>
  <si>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</si>
  <si>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</si>
  <si>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</si>
  <si>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</si>
  <si>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</si>
  <si>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</si>
  <si>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</si>
  <si>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</si>
  <si>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</si>
  <si>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</si>
  <si>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</si>
  <si>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</si>
  <si>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</si>
  <si>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</si>
  <si>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</si>
  <si>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</si>
  <si>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</si>
  <si>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</si>
  <si>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</si>
  <si>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</si>
  <si>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</si>
  <si>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</si>
  <si>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</si>
  <si>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</si>
  <si>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</si>
  <si>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</si>
  <si>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</si>
  <si>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</si>
  <si>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</si>
  <si>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</si>
  <si>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</si>
  <si>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</si>
  <si>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</si>
  <si>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</si>
  <si>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</si>
  <si>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</si>
  <si>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</si>
  <si>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</si>
  <si>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</si>
  <si>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</si>
  <si>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</si>
  <si>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</si>
  <si>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</si>
  <si>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</si>
  <si>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</si>
  <si>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</si>
  <si>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</si>
  <si>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</si>
  <si>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</si>
  <si>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</si>
  <si>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</si>
  <si>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</si>
  <si>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</si>
  <si>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</si>
  <si>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</si>
  <si>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</si>
  <si>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</si>
  <si>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</si>
  <si>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</si>
  <si>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</si>
  <si>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</si>
  <si>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</si>
  <si>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</si>
  <si>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</si>
  <si>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</si>
  <si>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</si>
  <si>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</si>
  <si>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</si>
  <si>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</si>
  <si>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</si>
  <si>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</si>
  <si>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</si>
  <si>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</si>
  <si>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</si>
  <si>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</si>
  <si>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</si>
  <si>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</si>
  <si>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</si>
  <si>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</si>
  <si>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</si>
  <si>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</si>
  <si>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</si>
  <si>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</si>
  <si>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</si>
  <si>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</si>
  <si>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</si>
  <si>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</si>
  <si>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</si>
  <si>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</si>
  <si>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</si>
  <si>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</si>
  <si>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</si>
  <si>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</si>
  <si>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</si>
  <si>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</si>
  <si>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</si>
  <si>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</si>
  <si>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</si>
  <si>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</si>
  <si>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</si>
  <si>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</si>
  <si>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</si>
  <si>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</si>
  <si>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</si>
  <si>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</si>
  <si>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</si>
  <si>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</si>
  <si>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</si>
  <si>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</si>
  <si>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</si>
  <si>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</si>
  <si>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</si>
  <si>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</si>
  <si>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</si>
  <si>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</si>
  <si>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</si>
  <si>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</si>
  <si>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</si>
  <si>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</si>
  <si>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</si>
  <si>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</si>
  <si>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</si>
  <si>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</si>
  <si>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</si>
  <si>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</si>
  <si>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</si>
  <si>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</si>
  <si>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</si>
  <si>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</si>
  <si>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</si>
  <si>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</si>
  <si>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</si>
  <si>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</si>
  <si>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</si>
  <si>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</si>
  <si>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</si>
  <si>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</si>
  <si>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</si>
  <si>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</si>
  <si>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</si>
  <si>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</si>
  <si>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</si>
  <si>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</si>
  <si>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</si>
  <si>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</si>
  <si>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</si>
  <si>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</si>
  <si>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</si>
  <si>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</si>
  <si>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</si>
  <si>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</si>
  <si>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</si>
  <si>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</si>
  <si>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</si>
  <si>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</si>
  <si>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</si>
  <si>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</si>
  <si>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</si>
  <si>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</si>
  <si>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</si>
  <si>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</si>
  <si>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</si>
  <si>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</si>
  <si>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</si>
  <si>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</si>
  <si>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</si>
  <si>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</si>
  <si>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</si>
  <si>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</si>
  <si>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</si>
  <si>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</si>
  <si>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</si>
  <si>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</si>
  <si>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</si>
  <si>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</si>
  <si>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</si>
  <si>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</si>
  <si>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</si>
  <si>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</si>
  <si>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</si>
  <si>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</si>
  <si>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</si>
  <si>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</si>
  <si>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</si>
  <si>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</si>
  <si>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</si>
  <si>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</si>
  <si>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</si>
  <si>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</si>
  <si>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</si>
  <si>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</si>
  <si>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</si>
  <si>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</si>
  <si>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</si>
  <si>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</si>
  <si>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</si>
  <si>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</si>
  <si>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</si>
  <si>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</si>
  <si>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</si>
  <si>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</si>
  <si>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</si>
  <si>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</si>
  <si>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</si>
  <si>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</si>
  <si>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</si>
  <si>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</si>
  <si>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</si>
  <si>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</si>
  <si>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</si>
  <si>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</si>
  <si>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</si>
  <si>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</si>
  <si>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</si>
  <si>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</si>
  <si>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</si>
  <si>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</si>
  <si>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</si>
  <si>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</si>
  <si>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</si>
  <si>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</si>
  <si>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</si>
  <si>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</si>
  <si>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</si>
  <si>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</si>
  <si>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</si>
  <si>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</si>
  <si>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</si>
  <si>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</si>
  <si>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</si>
  <si>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</si>
  <si>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</si>
  <si>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</si>
  <si>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</si>
  <si>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</si>
  <si>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</si>
  <si>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</si>
  <si>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</si>
  <si>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</si>
  <si>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</si>
  <si>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</si>
  <si>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</si>
  <si>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</si>
  <si>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</si>
  <si>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</si>
  <si>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</si>
  <si>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</si>
  <si>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</si>
  <si>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</si>
  <si>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</si>
  <si>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</si>
  <si>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</si>
  <si>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</si>
  <si>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</si>
  <si>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</si>
  <si>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</si>
  <si>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</si>
  <si>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</si>
  <si>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</si>
  <si>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</si>
  <si>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</si>
  <si>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</si>
  <si>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</si>
  <si>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</si>
  <si>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</si>
  <si>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</si>
  <si>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</si>
  <si>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</si>
  <si>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</si>
  <si>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</si>
  <si>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</si>
  <si>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</si>
  <si>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</si>
  <si>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</si>
  <si>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</si>
  <si>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</si>
  <si>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</si>
  <si>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</si>
  <si>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</si>
  <si>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</si>
  <si>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</si>
  <si>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</si>
  <si>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</si>
  <si>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</si>
  <si>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</si>
  <si>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</si>
  <si>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</si>
  <si>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</si>
  <si>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</si>
  <si>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</si>
  <si>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</si>
  <si>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</si>
  <si>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</si>
  <si>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</si>
  <si>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</si>
  <si>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</si>
  <si>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</si>
  <si>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</si>
  <si>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</si>
  <si>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</si>
  <si>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</si>
  <si>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</si>
  <si>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</si>
  <si>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</si>
  <si>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</si>
  <si>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</si>
  <si>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</si>
  <si>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</si>
  <si>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</si>
  <si>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</si>
  <si>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</si>
  <si>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</si>
  <si>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</si>
  <si>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</si>
  <si>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</si>
  <si>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</si>
  <si>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</si>
  <si>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</si>
  <si>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</si>
  <si>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</si>
  <si>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</si>
  <si>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</si>
  <si>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</si>
  <si>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</si>
  <si>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</si>
  <si>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</si>
  <si>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</si>
  <si>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</si>
  <si>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</si>
  <si>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</si>
  <si>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</si>
  <si>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</si>
  <si>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</si>
  <si>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</si>
  <si>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</si>
  <si>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</si>
  <si>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</si>
  <si>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</si>
  <si>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</si>
  <si>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</si>
  <si>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</si>
  <si>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</si>
  <si>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</si>
  <si>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</si>
  <si>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</si>
  <si>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</si>
  <si>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</si>
  <si>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</si>
  <si>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</si>
  <si>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</si>
  <si>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</si>
  <si>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</si>
  <si>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</si>
  <si>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</si>
  <si>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</si>
  <si>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</si>
  <si>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</si>
  <si>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</si>
  <si>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</si>
  <si>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</si>
  <si>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</si>
  <si>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</si>
  <si>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</si>
  <si>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</si>
  <si>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</si>
  <si>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</si>
  <si>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</si>
  <si>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</si>
  <si>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</si>
  <si>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</si>
  <si>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</si>
  <si>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</si>
  <si>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</si>
  <si>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</si>
  <si>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</si>
  <si>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</si>
  <si>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</si>
  <si>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</si>
  <si>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</si>
  <si>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</si>
  <si>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</si>
  <si>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</si>
  <si>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</si>
  <si>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</si>
  <si>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</si>
  <si>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</si>
  <si>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</si>
  <si>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</si>
  <si>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</si>
  <si>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</si>
  <si>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</si>
  <si>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</si>
  <si>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</si>
  <si>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</si>
  <si>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</si>
  <si>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</si>
  <si>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</si>
  <si>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</si>
  <si>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</si>
  <si>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</si>
  <si>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</si>
  <si>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</si>
  <si>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</si>
  <si>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</si>
  <si>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</si>
  <si>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</si>
  <si>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</si>
  <si>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</si>
  <si>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</si>
  <si>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</si>
  <si>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</si>
  <si>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</si>
  <si>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</si>
  <si>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</si>
  <si>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</si>
  <si>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</si>
  <si>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</si>
  <si>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</si>
  <si>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</si>
  <si>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</si>
  <si>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</si>
  <si>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</si>
  <si>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</si>
  <si>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</si>
  <si>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</si>
  <si>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</si>
  <si>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</si>
  <si>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</si>
  <si>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</si>
  <si>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</si>
  <si>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</si>
  <si>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</si>
  <si>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</si>
  <si>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</si>
  <si>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</si>
  <si>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</si>
  <si>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</si>
  <si>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</si>
  <si>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</si>
  <si>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</si>
  <si>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</si>
  <si>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</si>
  <si>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</si>
  <si>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</si>
  <si>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</si>
  <si>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</si>
  <si>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</si>
  <si>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</si>
  <si>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</si>
  <si>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</si>
  <si>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</si>
  <si>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</si>
  <si>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</si>
  <si>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</si>
  <si>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</si>
  <si>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</si>
  <si>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</si>
  <si>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</si>
  <si>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</si>
  <si>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</si>
  <si>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</si>
  <si>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</si>
  <si>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</si>
  <si>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</si>
  <si>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</si>
  <si>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</si>
  <si>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</si>
  <si>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</si>
  <si>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</si>
  <si>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</si>
  <si>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</si>
  <si>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</si>
  <si>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</si>
  <si>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</si>
  <si>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</si>
  <si>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</si>
  <si>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</si>
  <si>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</si>
  <si>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</si>
  <si>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</si>
  <si>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</si>
  <si>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</si>
  <si>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</si>
  <si>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</si>
  <si>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</si>
  <si>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</si>
  <si>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</si>
  <si>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</si>
  <si>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</si>
  <si>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</si>
  <si>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</si>
  <si>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</si>
  <si>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</si>
  <si>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</si>
  <si>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</si>
  <si>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</si>
  <si>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</si>
  <si>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</si>
  <si>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</si>
  <si>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</si>
  <si>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</si>
  <si>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</si>
  <si>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</si>
  <si>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</si>
  <si>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</si>
  <si>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</si>
  <si>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</si>
  <si>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</si>
  <si>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</si>
  <si>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</si>
  <si>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</si>
  <si>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</si>
  <si>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</si>
  <si>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</si>
  <si>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</si>
  <si>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</si>
  <si>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</si>
  <si>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</si>
  <si>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</si>
  <si>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</si>
  <si>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</si>
  <si>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</si>
  <si>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</si>
  <si>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</si>
  <si>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</si>
  <si>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</si>
  <si>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</si>
  <si>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</si>
  <si>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</si>
  <si>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</si>
  <si>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</si>
  <si>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</si>
  <si>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</si>
  <si>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</si>
  <si>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</si>
  <si>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</si>
  <si>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</si>
  <si>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</si>
  <si>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</si>
  <si>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</si>
  <si>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</si>
  <si>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</si>
  <si>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</si>
  <si>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</si>
  <si>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</si>
  <si>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</si>
  <si>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</si>
  <si>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</si>
  <si>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</si>
  <si>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</si>
  <si>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</si>
  <si>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</si>
  <si>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</si>
  <si>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</si>
  <si>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</si>
  <si>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</si>
  <si>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</si>
  <si>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</si>
  <si>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</si>
  <si>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</si>
  <si>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</si>
  <si>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</si>
  <si>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</si>
  <si>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</si>
  <si>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</si>
  <si>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</si>
  <si>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</si>
  <si>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</si>
  <si>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</si>
  <si>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</si>
  <si>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</si>
  <si>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</si>
  <si>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</si>
  <si>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</si>
  <si>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</si>
  <si>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</si>
  <si>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</si>
  <si>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</si>
  <si>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</si>
  <si>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</si>
  <si>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</si>
  <si>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</si>
  <si>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</si>
  <si>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</si>
  <si>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</si>
  <si>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</si>
  <si>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</si>
  <si>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</si>
  <si>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</si>
  <si>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</si>
  <si>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</si>
  <si>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</si>
  <si>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</si>
  <si>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</si>
  <si>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</si>
  <si>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</si>
  <si>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</si>
  <si>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</si>
  <si>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</si>
  <si>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</si>
  <si>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</si>
  <si>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</si>
  <si>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</si>
  <si>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</si>
  <si>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</si>
  <si>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</si>
  <si>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</si>
  <si>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</si>
  <si>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</si>
  <si>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</si>
  <si>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</si>
  <si>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</si>
  <si>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</si>
  <si>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</si>
  <si>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</si>
  <si>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</si>
  <si>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</si>
  <si>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</si>
  <si>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</si>
  <si>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</si>
  <si>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</si>
  <si>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</si>
  <si>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</si>
  <si>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</si>
  <si>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</si>
  <si>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</si>
  <si>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</si>
  <si>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</si>
  <si>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</si>
  <si>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</si>
  <si>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</si>
  <si>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</si>
  <si>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</si>
  <si>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</si>
  <si>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</si>
  <si>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</si>
  <si>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</si>
  <si>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</si>
  <si>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</si>
  <si>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</si>
  <si>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</si>
  <si>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</si>
  <si>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</si>
  <si>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</si>
  <si>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</si>
  <si>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</si>
  <si>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</si>
  <si>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</si>
  <si>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</si>
  <si>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</si>
  <si>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</si>
  <si>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</si>
  <si>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</si>
  <si>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</si>
  <si>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</si>
  <si>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</si>
  <si>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</si>
  <si>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</si>
  <si>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</si>
  <si>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</si>
  <si>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</si>
  <si>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</si>
  <si>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</si>
  <si>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</si>
  <si>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</si>
  <si>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</si>
  <si>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</si>
  <si>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</si>
  <si>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</si>
  <si>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</si>
  <si>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</si>
  <si>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</si>
  <si>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</si>
  <si>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</si>
  <si>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</si>
  <si>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</si>
  <si>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</si>
  <si>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</si>
  <si>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</si>
  <si>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</si>
  <si>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</si>
  <si>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</si>
  <si>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</si>
  <si>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</si>
  <si>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</si>
  <si>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</si>
  <si>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</si>
  <si>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</si>
  <si>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</si>
  <si>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</si>
  <si>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</si>
  <si>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</si>
  <si>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</si>
  <si>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</si>
  <si>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</si>
  <si>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</si>
  <si>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</si>
  <si>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</si>
  <si>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</si>
  <si>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</si>
  <si>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</si>
  <si>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</si>
  <si>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</si>
  <si>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</si>
  <si>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</si>
  <si>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</si>
  <si>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</si>
  <si>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</si>
  <si>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</si>
  <si>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</si>
  <si>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</si>
  <si>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</si>
  <si>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</si>
  <si>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</si>
  <si>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</si>
  <si>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</si>
  <si>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</si>
  <si>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</si>
  <si>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</si>
  <si>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</si>
  <si>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</si>
  <si>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</si>
  <si>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</si>
  <si>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</si>
  <si>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</si>
  <si>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</si>
  <si>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</si>
  <si>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</si>
  <si>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</si>
  <si>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</si>
  <si>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</si>
  <si>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</si>
  <si>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</si>
  <si>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</si>
  <si>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</si>
  <si>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</si>
  <si>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</si>
  <si>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</si>
  <si>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</si>
  <si>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</si>
  <si>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</si>
  <si>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</si>
  <si>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</si>
  <si>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</si>
  <si>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</si>
  <si>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</si>
  <si>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</si>
  <si>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</si>
  <si>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</si>
  <si>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</si>
  <si>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</si>
  <si>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</si>
  <si>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</si>
  <si>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</si>
  <si>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</si>
  <si>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</si>
  <si>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</si>
  <si>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</si>
  <si>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</si>
  <si>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</si>
  <si>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</si>
  <si>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</si>
  <si>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</si>
  <si>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</si>
  <si>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</si>
  <si>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</si>
  <si>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</si>
  <si>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</si>
  <si>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</si>
  <si>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</si>
  <si>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</si>
  <si>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</si>
  <si>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</si>
  <si>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</si>
  <si>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</si>
  <si>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</si>
  <si>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</si>
  <si>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</si>
  <si>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</si>
  <si>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</si>
  <si>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</si>
  <si>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</si>
  <si>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</si>
  <si>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</si>
  <si>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</si>
  <si>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</si>
  <si>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</si>
  <si>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</si>
  <si>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</si>
  <si>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</si>
  <si>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</si>
  <si>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</si>
  <si>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</si>
  <si>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</si>
  <si>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</si>
  <si>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</si>
  <si>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</si>
  <si>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</si>
  <si>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</si>
  <si>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</si>
  <si>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</si>
  <si>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</si>
  <si>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</si>
  <si>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</si>
  <si>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</si>
  <si>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</si>
  <si>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</si>
  <si>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</si>
  <si>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</si>
  <si>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</si>
  <si>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</si>
  <si>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</si>
  <si>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</si>
  <si>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</si>
  <si>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</si>
  <si>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</si>
  <si>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</si>
  <si>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</si>
  <si>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</si>
  <si>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</si>
  <si>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</si>
  <si>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</si>
  <si>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</si>
  <si>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</si>
  <si>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</si>
  <si>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</si>
  <si>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</si>
  <si>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</si>
  <si>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</si>
  <si>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</si>
  <si>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</si>
  <si>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</si>
  <si>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</si>
  <si>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</si>
  <si>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</si>
  <si>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</si>
  <si>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</si>
  <si>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</si>
  <si>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</si>
  <si>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</si>
  <si>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</si>
  <si>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</si>
  <si>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</si>
  <si>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</si>
  <si>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</si>
  <si>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</si>
  <si>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</si>
  <si>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</si>
  <si>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</si>
  <si>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</si>
  <si>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</si>
  <si>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</si>
  <si>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</si>
  <si>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</si>
  <si>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</si>
  <si>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</si>
  <si>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</si>
  <si>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</si>
  <si>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</si>
  <si>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</si>
  <si>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</si>
  <si>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</si>
  <si>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</si>
  <si>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</si>
  <si>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</si>
  <si>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</si>
  <si>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</si>
  <si>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</si>
  <si>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</si>
  <si>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</si>
  <si>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</si>
  <si>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</si>
  <si>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</si>
  <si>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</si>
  <si>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</si>
  <si>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</si>
  <si>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</si>
  <si>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</si>
  <si>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</si>
  <si>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</si>
  <si>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</si>
  <si>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</si>
  <si>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</si>
  <si>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</si>
  <si>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</si>
  <si>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</si>
  <si>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</si>
  <si>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</si>
  <si>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</si>
  <si>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</si>
  <si>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</si>
  <si>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</si>
  <si>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</si>
  <si>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</si>
  <si>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</si>
  <si>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</si>
  <si>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</si>
  <si>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</si>
  <si>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</si>
  <si>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</si>
  <si>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</si>
  <si>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</si>
  <si>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</si>
  <si>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</si>
  <si>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</si>
  <si>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</si>
  <si>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</si>
  <si>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</si>
  <si>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</si>
  <si>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</si>
  <si>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</si>
  <si>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</si>
  <si>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</si>
  <si>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</si>
  <si>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</si>
  <si>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</si>
  <si>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</si>
  <si>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</si>
  <si>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</si>
  <si>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</si>
  <si>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</si>
  <si>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</si>
  <si>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</si>
  <si>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</si>
  <si>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</si>
  <si>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</si>
  <si>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</si>
  <si>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</si>
  <si>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</si>
  <si>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</si>
  <si>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</si>
  <si>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</si>
  <si>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</si>
  <si>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</si>
  <si>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</si>
  <si>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</si>
  <si>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</si>
  <si>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</si>
  <si>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</si>
  <si>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</si>
  <si>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</si>
  <si>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</si>
  <si>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</si>
  <si>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</si>
  <si>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</si>
  <si>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</si>
  <si>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</si>
  <si>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</si>
  <si>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</si>
  <si>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</si>
  <si>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</si>
  <si>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</si>
  <si>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</si>
  <si>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</si>
  <si>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</si>
  <si>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</si>
  <si>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</si>
  <si>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</si>
  <si>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</si>
  <si>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</si>
  <si>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</si>
  <si>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</si>
  <si>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</si>
  <si>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</si>
  <si>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</si>
  <si>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</si>
  <si>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</si>
  <si>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</si>
  <si>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</si>
  <si>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</si>
  <si>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</si>
  <si>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</si>
  <si>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</si>
  <si>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</si>
  <si>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</si>
  <si>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</si>
  <si>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</si>
  <si>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</si>
  <si>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</si>
  <si>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</si>
  <si>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</si>
  <si>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</si>
  <si>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</si>
  <si>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</si>
  <si>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</si>
  <si>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</si>
  <si>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</si>
  <si>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</si>
  <si>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</si>
  <si>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</si>
  <si>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</si>
  <si>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</si>
  <si>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</si>
  <si>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</si>
  <si>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</si>
  <si>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</si>
  <si>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</si>
  <si>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</si>
  <si>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</si>
  <si>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</si>
  <si>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</si>
  <si>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</si>
  <si>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</si>
  <si>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</si>
  <si>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</si>
  <si>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</si>
  <si>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</si>
  <si>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</si>
  <si>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</si>
  <si>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</si>
  <si>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</si>
  <si>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</si>
  <si>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</si>
  <si>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</si>
  <si>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</si>
  <si>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</si>
  <si>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</si>
  <si>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</si>
  <si>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</si>
  <si>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</si>
  <si>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</si>
  <si>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</si>
  <si>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</si>
  <si>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</si>
  <si>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</si>
  <si>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</si>
  <si>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</si>
  <si>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</si>
  <si>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</si>
  <si>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</si>
  <si>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</si>
  <si>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</si>
  <si>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</si>
  <si>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</si>
  <si>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</si>
  <si>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</si>
  <si>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</si>
  <si>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</si>
  <si>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</si>
  <si>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</si>
  <si>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</si>
  <si>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</si>
  <si>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</si>
  <si>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</si>
  <si>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</si>
  <si>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</si>
  <si>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</si>
  <si>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</si>
  <si>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</si>
  <si>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</si>
  <si>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</si>
  <si>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</si>
  <si>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</si>
  <si>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</si>
  <si>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</si>
  <si>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</si>
  <si>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</si>
  <si>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</si>
  <si>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</si>
  <si>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</si>
  <si>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</si>
  <si>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</si>
  <si>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</si>
  <si>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</si>
  <si>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</si>
  <si>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</si>
  <si>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</si>
  <si>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</si>
  <si>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</si>
  <si>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</si>
  <si>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</si>
  <si>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</si>
  <si>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</si>
  <si>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</si>
  <si>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</si>
  <si>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</si>
  <si>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</si>
  <si>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</si>
  <si>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</si>
  <si>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</si>
  <si>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</si>
  <si>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</si>
  <si>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</si>
  <si>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</si>
  <si>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</si>
  <si>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</si>
  <si>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</si>
  <si>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</si>
  <si>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</si>
  <si>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</si>
  <si>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</si>
  <si>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Control Concepts Inc.</t>
  </si>
  <si>
    <t>All products manufactured by Control Concepts Inc.</t>
  </si>
  <si>
    <t>038380564</t>
  </si>
  <si>
    <t>DUNS</t>
  </si>
  <si>
    <t>8077 Century Blvd, Chanhassen, MN 55317 U.S.A.</t>
  </si>
  <si>
    <t>Cory Watkins</t>
  </si>
  <si>
    <t>cwatkins@ccipower.com</t>
  </si>
  <si>
    <t>(952) 474-6200</t>
  </si>
  <si>
    <t>President</t>
  </si>
  <si>
    <t>https://ccipower.com/how-contact-us/conflict-minerals-statement</t>
  </si>
  <si>
    <t>Control Concepts Inc. is a privately held company and not required to file annual reports under the Dodd-Frank law.</t>
  </si>
  <si>
    <t>Shaun Galligan</t>
  </si>
  <si>
    <t>sgalligan@advchem.com</t>
  </si>
  <si>
    <t>Ensure compliance by prescribed timeline.</t>
  </si>
  <si>
    <t>RCOI confirmed per RMI</t>
  </si>
  <si>
    <t>Recycled/Scrap, United States, Indonesia, Peru, Brazil, China, Chile</t>
  </si>
  <si>
    <t>On RMAP Active List</t>
  </si>
  <si>
    <t>GoldAdvanced Chemical Company</t>
  </si>
  <si>
    <t>Siew Leng</t>
  </si>
  <si>
    <t>SiewLeng.Chay@metalor.com</t>
  </si>
  <si>
    <t>no action need;None, CFS Certified;RCOI confirmed as per RMI;RMI Conformant</t>
  </si>
  <si>
    <t>RCOI confirmed per RMI;recycle or scrap;recycled;Recycled, Scrap;scrap</t>
  </si>
  <si>
    <t>Recycled/Scrap, Japan, Canada, Peru, Portugal, Spain, Indonesia, Australia</t>
  </si>
  <si>
    <t>Conformant</t>
  </si>
  <si>
    <t>GoldAida Chemical Industries Co., Ltd.</t>
  </si>
  <si>
    <t>Aida Chemical Industries Co. Ltd.</t>
  </si>
  <si>
    <t>not available</t>
  </si>
  <si>
    <t>no action need;None, CFS Certified;RMAP Compliant Smelter</t>
  </si>
  <si>
    <t>Not disclosed per RJC;Not disclosed per RJC/LBMA;RCOI confirmed per RMI</t>
  </si>
  <si>
    <t>Recycled/Scrap, Germany, Japan, Thailand, China, Philippines, Brazil, Niger, Nigeria, Sierra Leone</t>
  </si>
  <si>
    <t>GoldAllgemeine Gold-und Silberscheideanstalt A.G.</t>
  </si>
  <si>
    <t>Mr. Rustam Halilov (Export Manager)</t>
  </si>
  <si>
    <t>r.halilov@agmk.uz</t>
  </si>
  <si>
    <t>None, CFS certified</t>
  </si>
  <si>
    <t>Not disclosed per LBMA</t>
  </si>
  <si>
    <t>Recycled/Scrap, Uzbekistan, Germany, Brazil, China, Japan, Argentina, Australia, Canada, Chile, Mexico, Peru, Switzerland, United States, Zambia, Philippines, Indonesia, Democratic Republic of Congo</t>
  </si>
  <si>
    <t>GoldAlmalyk Mining and Metallurgical Complex (AMMC)</t>
  </si>
  <si>
    <t>no action need;None, CFS Certified</t>
  </si>
  <si>
    <t>Not disclosed per LBMA;RCOI confirmed per RMI</t>
  </si>
  <si>
    <t>Recycled/Scrap, Brazil, Australia, South Africa, Uzbekistan</t>
  </si>
  <si>
    <t>GoldAngloGold Ashanti Corrego do Sitio Mineracao</t>
  </si>
  <si>
    <t>AngloGold Ashanti Córrego do Sítio Minerção</t>
  </si>
  <si>
    <t>Via Moree 14
CH-6850 Mendrisio</t>
  </si>
  <si>
    <t>Simone Frigerio</t>
  </si>
  <si>
    <t>simone.frigerio@argor.com</t>
  </si>
  <si>
    <t>CFSI Compliant Smelter</t>
  </si>
  <si>
    <t>Undisclosed mine, Recycled or scrap.</t>
  </si>
  <si>
    <t>Mine located in Sweden. Recycled or scrap</t>
  </si>
  <si>
    <t>CFSI Certified</t>
  </si>
  <si>
    <t>GoldArgor-Heraeus S.A.</t>
  </si>
  <si>
    <t>Argor-Heraeus SA</t>
  </si>
  <si>
    <t>Nobuyuki Yamanaka</t>
  </si>
  <si>
    <t>n-yamanaka@asahipretec.com</t>
  </si>
  <si>
    <t>recycled</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</si>
  <si>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</si>
  <si>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GoldAsahi Pretec Corp.</t>
  </si>
  <si>
    <t>Asahi Pretec Corporation</t>
  </si>
  <si>
    <t>not available;Satoshi Kuromori</t>
  </si>
  <si>
    <t>not available;suishin-ml@asaka.co.jp</t>
  </si>
  <si>
    <t>Not disclosed;RCOI confirmed per RMI;Recycled, Scrap;scrap</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</si>
  <si>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</si>
  <si>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GoldAsaka Riken Co., Ltd.</t>
  </si>
  <si>
    <t>Asaka Riken Co Ltd</t>
  </si>
  <si>
    <t>Recycled/Scrap, Turkey, Brazil, Australia, Indonesia, Korea, United States</t>
  </si>
  <si>
    <t>Non Conformant</t>
  </si>
  <si>
    <t>GoldAtasay Kuyumculuk Sanayi Ve Ticaret A.S.</t>
  </si>
  <si>
    <t>Recycled/Scrap, Germany, Brazil, China, Canada, Indonesia, United States, Japan, Peru, Chile, Bulgaria, Turkey, Australia, Bermuda, Malaysia, Uzbekistan, Korea, Hong Kong</t>
  </si>
  <si>
    <t>GoldAurubis AG</t>
  </si>
  <si>
    <t>Maricel Santos (Manager - Production Planning Division), Elaine Kate Pagalilauan (Compliance/Planning)</t>
  </si>
  <si>
    <t>mcsantos@bsp.gov.ph (Maricel Santos), pagalilauanef@bsp.gov.ph (Elaine Kate Pagalilauan)</t>
  </si>
  <si>
    <t>None, CFS Certified</t>
  </si>
  <si>
    <t>Recycled/Scrap, Philippines, Italy, China, Brazil, Canada, Indonesia, Germany, Japan, United States, India, Peru</t>
  </si>
  <si>
    <t>GoldBangko Sentral ng Pilipinas (Central Bank of the Philippines)</t>
  </si>
  <si>
    <t>CID000141</t>
  </si>
  <si>
    <t>GoldSmelter not yet identified</t>
  </si>
  <si>
    <t>Bauer Walser AG</t>
  </si>
  <si>
    <t>Boliden AB</t>
  </si>
  <si>
    <t>Recycled/Scrap, Sweden, China, Finland, Ireland, Indonesia, Canada, Philippines, Japan, Brazil, Italy</t>
  </si>
  <si>
    <t>GoldBoliden AB</t>
  </si>
  <si>
    <t>Not disclosed per RJC/LBMA;RCOI confirmed per RMI</t>
  </si>
  <si>
    <t>Recycled/Scrap, Germany, Chile, China, Australia, Japan, Brazil, Peru, Sweden, Canada, Thailand, Finland, Indonesia, Ireland, Mexico</t>
  </si>
  <si>
    <t>GoldC. Hafner GmbH + Co. KG</t>
  </si>
  <si>
    <t>Recycled/Scrap, Mexico, China, Japan, Korea, Chile, Germany</t>
  </si>
  <si>
    <t>GoldCaridad</t>
  </si>
  <si>
    <t>Teresa Bent</t>
  </si>
  <si>
    <t>Teresa.Bent@glencore-ca.com</t>
  </si>
  <si>
    <t>Recycled/Scrap, Canada, Japan, Peru, Indonesia, Germany, China, Chile, Australia, Switzerland, Zambia, Argentina, United States, Brazil, Democratic Republic of Congo</t>
  </si>
  <si>
    <t>GoldCCR Refinery - Glencore Canada Corporation</t>
  </si>
  <si>
    <t>CCR Refinery – Glencore Canada Corporation</t>
  </si>
  <si>
    <t>Switzerland</t>
  </si>
  <si>
    <t>Biel-Bienne, Switzerland</t>
  </si>
  <si>
    <t>Dr. Theo Gautschi</t>
  </si>
  <si>
    <t>theo.gautschi@cmsa.ch</t>
  </si>
  <si>
    <t>No Action Required as company is RMAP conformant</t>
  </si>
  <si>
    <t>Recycled/Scrap, Switzerland, Australia, Germany, Canada</t>
  </si>
  <si>
    <t>GoldCendres + Metaux S.A.</t>
  </si>
  <si>
    <t>Cendres + Métaux SA</t>
  </si>
  <si>
    <t>Recycled/Scrap, China, Canada, Chile, Japan</t>
  </si>
  <si>
    <t>GoldYunnan Copper Industry Co., Ltd.</t>
  </si>
  <si>
    <t>Yunnan Copper Industry Co Ltd</t>
  </si>
  <si>
    <t>Recycled/Scrap, Italy, Australia, Mexico, Turkey, Switzerland, Korea</t>
  </si>
  <si>
    <t>GoldChimet S.p.A.</t>
  </si>
  <si>
    <t>Mr. Futoshi Sasaki</t>
  </si>
  <si>
    <t>info@chugaikogyo.co.jp</t>
  </si>
  <si>
    <t>Recycled, Scrap;Some are recycled or scrap sourced but not all.</t>
  </si>
  <si>
    <t>Recycled/Scrap, Japan, Australia, Indonesia, Peru, Canada, United States, Chile, Germany, Turkey</t>
  </si>
  <si>
    <t>GoldChugai Mining</t>
  </si>
  <si>
    <t>CID000328</t>
  </si>
  <si>
    <t>Daejin Indus Co., Ltd.</t>
  </si>
  <si>
    <t>GoldDaejin Indus Co., Ltd.</t>
  </si>
  <si>
    <t>Daejin Indus Co. Ltd</t>
  </si>
  <si>
    <t>China, Australia, Belgium, Canada, Chile, Japan, Malaysia, Mexico, Singapore, South Africa, Switzerland, United Kingdom, United States, Uzbekistan, Hong Kong</t>
  </si>
  <si>
    <t>Forced Labor</t>
  </si>
  <si>
    <t>GoldDaye Non-Ferrous Metals Mining Ltd.</t>
  </si>
  <si>
    <t>Ms. Kang Ju Hyun</t>
  </si>
  <si>
    <t>do2845@chol.com</t>
  </si>
  <si>
    <t>None, RMAP conformant</t>
  </si>
  <si>
    <t>Recycled, Scrap</t>
  </si>
  <si>
    <t>Recycled/Scrap, Korea, Australia, Brazil, South Africa, Japan, China, Kazakhstan, Saudi Arabia</t>
  </si>
  <si>
    <t>GoldDSC (Do Sung Corporation)</t>
  </si>
  <si>
    <t>CID000362</t>
  </si>
  <si>
    <t>DODUCO Contacts and Refining GmbH</t>
  </si>
  <si>
    <t>Fabian Gall</t>
  </si>
  <si>
    <t>FGall@doduco.net</t>
  </si>
  <si>
    <t>See aggregated data below for LBMA Good Delivery Sourcing</t>
  </si>
  <si>
    <t>GoldDODUCO Contacts and Refining GmbH</t>
  </si>
  <si>
    <t>Doduco</t>
  </si>
  <si>
    <t>Huckleberry;RCOI confirmed per RMI;Some are recycled or scrap sourced but not all.;Some are sourced from CAHRA, scrap, or recycled, but not all.</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</si>
  <si>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</si>
  <si>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GoldDowa</t>
  </si>
  <si>
    <t>RCOI confirmed per RMI;Recycled, Scrap;scrap</t>
  </si>
  <si>
    <t>Recycled/Scrap, Japan, Canada, Indonesia, Australia, Mozambique</t>
  </si>
  <si>
    <t>GoldEco-System Recycling Co., Ltd. East Plant</t>
  </si>
  <si>
    <t>Eco-System Recycling Co., Ltd.</t>
  </si>
  <si>
    <t>Russian Federation</t>
  </si>
  <si>
    <t>Novosibirsk Refinery Plant 103 Kirov Street, Novosibirsk 630008 Russia</t>
  </si>
  <si>
    <t>Recycled/Scrap, Brazil, Peru, Canada, Malaysia, China, Switzerland, Italy, Philippines, Austria, Japan, Indonesia, United States, Russian Federation</t>
  </si>
  <si>
    <t>GoldOJSC Novosibirsk Refinery</t>
  </si>
  <si>
    <t>China</t>
  </si>
  <si>
    <t>GoldRefinery of Seemine Gold Co., Ltd.</t>
  </si>
  <si>
    <t>Gansu Seemine Material Hi-Tech Co Ltd</t>
  </si>
  <si>
    <t>CID000605</t>
  </si>
  <si>
    <t>Guangdong Hua Jian Trade Co., Ltd.</t>
  </si>
  <si>
    <t>GoldSmelter not listed</t>
  </si>
  <si>
    <t>CID000611</t>
  </si>
  <si>
    <t>GUANGDONG JINXIAN GAOXIN CAI LIAO GONG SI</t>
  </si>
  <si>
    <t>UNKNOWN</t>
  </si>
  <si>
    <t>SUPPLIER</t>
  </si>
  <si>
    <t>Recycled/Scrap, China, Indonesia, Uzbekistan</t>
  </si>
  <si>
    <t>GoldGuoda Safina High-Tech Environmental Refinery Co., Ltd.</t>
  </si>
  <si>
    <t>CID000670</t>
  </si>
  <si>
    <t>Hang Seng Technology</t>
  </si>
  <si>
    <t>Recycled/Scrap, China, Korea, Japan</t>
  </si>
  <si>
    <t>GoldHangzhou Fuchunjiang Smelting Co., Ltd.</t>
  </si>
  <si>
    <t>Mr. KW Song</t>
  </si>
  <si>
    <t>kwsong@ltmetal.co.kr</t>
  </si>
  <si>
    <t>Some are recycled or scrap sourced but not all.</t>
  </si>
  <si>
    <t>Recycled/Scrap, Korea, Canada, Japan, United States, China, Indonesia, Australia, Switzerland, United Kingdom, Mexico, South Africa</t>
  </si>
  <si>
    <t>GoldLT Metal Ltd.</t>
  </si>
  <si>
    <t>Recycled/Scrap, Germany, Austria, China, Australia, Canada, Malaysia, Mexico, Mongolia, Philippines, Mozambique, South Africa, Italy, Turkey, United States, Hong Kong, Jersey</t>
  </si>
  <si>
    <t>GoldHeimerle + Meule GmbH</t>
  </si>
  <si>
    <t>Heraeus Technology Centre, 31 On Chuen Street, On Lok Tsuen</t>
  </si>
  <si>
    <t>Mr. Jochen Schlessmann</t>
  </si>
  <si>
    <t>jochen.schlessman@heraeus.com</t>
  </si>
  <si>
    <t>Various mines + recycled + scrap</t>
  </si>
  <si>
    <t>Various mines from Philippines, Thailand, Laos + recycled + scrap</t>
  </si>
  <si>
    <t>GoldHeraeus Metals Hong Kong Ltd.</t>
  </si>
  <si>
    <t>Juergen Mueller</t>
  </si>
  <si>
    <t>juergen.mueller@heraeus.com</t>
  </si>
  <si>
    <t>GoldHeraeus Germany GmbH Co. KG</t>
  </si>
  <si>
    <t>CID000718</t>
  </si>
  <si>
    <t>Hetai Gold Mineral Guangdong Co., Ltd.</t>
  </si>
  <si>
    <t>China, Australia, Canada, Mozambique, Switzerland</t>
  </si>
  <si>
    <t>GoldHunan Chenzhou Mining Co., Ltd.</t>
  </si>
  <si>
    <t>China, Chile, Japan, United States, Rwanda</t>
  </si>
  <si>
    <t>GoldHunan Guiyang yinxing Nonferrous Smelting Co., Ltd.</t>
  </si>
  <si>
    <t>Recycled/Scrap, Korea, China, Australia, United States, Canada, Japan, Mexico, South Africa, Hong Kong</t>
  </si>
  <si>
    <t>GoldHwaSeong CJ CO., LTD.</t>
  </si>
  <si>
    <t>Hwasung CJ Co. Ltd</t>
  </si>
  <si>
    <t>2274801749@qq.com</t>
  </si>
  <si>
    <t>GoldInner Mongolia Qiankun Gold and Silver Refinery Share Co., Ltd.</t>
  </si>
  <si>
    <t>Inner Mongolia Qiankun Gold and Silver Refinery Share Company Limited</t>
  </si>
  <si>
    <t>Koji Uwatoko</t>
  </si>
  <si>
    <t>k-uwatoko@ifk.co.jp</t>
  </si>
  <si>
    <t>no action need;None, CFS Certified;RMI Conformant</t>
  </si>
  <si>
    <t>Recycled/Scrap, Japan, Australia, Canada, China, United States, Indonesia, Chile, Peru</t>
  </si>
  <si>
    <t>GoldIshifuku Metal Industry Co., Ltd.</t>
  </si>
  <si>
    <t>Turkey, Canada</t>
  </si>
  <si>
    <t>GoldIstanbul Gold Refinery</t>
  </si>
  <si>
    <t>pub@mint.go.jp</t>
  </si>
  <si>
    <t>Recycled/Scrap, Japan, Australia, Italy, Mexico, Korea</t>
  </si>
  <si>
    <t>GoldJapan Mint</t>
  </si>
  <si>
    <t>江西铜业股份有限公司</t>
  </si>
  <si>
    <t>359618378@QQ.com</t>
  </si>
  <si>
    <t>Not disclosed per LBMA;中国江西</t>
  </si>
  <si>
    <t>GoldJiangxi Copper Co., Ltd.</t>
  </si>
  <si>
    <t>Jiangxi Copper Company Limited</t>
  </si>
  <si>
    <t>CID000884</t>
  </si>
  <si>
    <t>Jin Jinyin Refining Co., Ltd.</t>
  </si>
  <si>
    <t>CID000909</t>
  </si>
  <si>
    <t>Jinlong Copper Co., Ltd.</t>
  </si>
  <si>
    <t>Recycled/Scrap, United States, Canada, Peru, Australia, China, Chile, Indonesia, Malaysia, Bermuda, Uzbekistan, Hong Kong</t>
  </si>
  <si>
    <t>GoldAsahi Refining USA Inc.</t>
  </si>
  <si>
    <t>Johnson Matthey Inc</t>
  </si>
  <si>
    <t>Grant Angwin;not available</t>
  </si>
  <si>
    <t>grant.angwin@asahirefining.com;not available</t>
  </si>
  <si>
    <t>no action need;None, CFS Certified;RCOI confirmed as per RMI</t>
  </si>
  <si>
    <t>Borden Gold Mine;Not disclosed per LBMA;RCOI confirmed as per RMI;RCOI confirmed per RMI</t>
  </si>
  <si>
    <t>Recycled/Scrap, Canada, Japan, Australia, Peru, China, Italy</t>
  </si>
  <si>
    <t>GoldAsahi Refining Canada Ltd.</t>
  </si>
  <si>
    <t>Johnson Matthey Ltd</t>
  </si>
  <si>
    <t>131 Lenina st  (new name - Uspensky Avenue), Verhnjaja Pyshma city, 
Sverdlovsk region, 624097 Russia</t>
  </si>
  <si>
    <t>Recycled/Scrap, Australia, Japan, Canada, Russian Federation</t>
  </si>
  <si>
    <t>GoldJSC Ekaterinburg Non-Ferrous Metal Processing Plant</t>
  </si>
  <si>
    <t>1, Lenin Str., Verkhnaya Pyshma, Sverdlovsk region, 624091</t>
  </si>
  <si>
    <t>Recycled/Scrap, Australia, Brazil, Switzerland, China, Russian Federation, Taiwan</t>
  </si>
  <si>
    <t>GoldJSC Uralelectromed</t>
  </si>
  <si>
    <t>(+81)3-5299-7000;Daisuke Kobayashi;not available</t>
  </si>
  <si>
    <t>Inqurities on the home page of the company;kobayashi.daisuke@jxgr.com;not available</t>
  </si>
  <si>
    <t>Cadia;Collahuasi, Los Pelambres, Escondida, Collahuasi;Los Pelambres Mine;Not disclosed per LBMA;RCOI confirmed per RMI</t>
  </si>
  <si>
    <t>Recycled/Scrap, Chile, Australia, Indonesia, Saudi Arabia, United Kingdom, Japan, China, Canada, Taiwan</t>
  </si>
  <si>
    <t>GoldJX Nippon Mining &amp; Metals Co., Ltd.</t>
  </si>
  <si>
    <t>Kazakhstan, Kyrgyzstan, Japan, China</t>
  </si>
  <si>
    <t>GoldKazakhmys Smelting LLC</t>
  </si>
  <si>
    <t>kazzinc@kazzinc.com</t>
  </si>
  <si>
    <t>Recycled/Scrap, Kazakhstan, Australia, Japan, China, Peru, Switzerland, Indonesia, Chile, Singapore, Brazil, Korea, Taiwan</t>
  </si>
  <si>
    <t>GoldKazzinc</t>
  </si>
  <si>
    <t>Kazzinc Ltd</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</si>
  <si>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</si>
  <si>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GoldKennecott Utah Copper LLC</t>
  </si>
  <si>
    <t>RCOI confirmed per RMI;recycled;Some are recycled or scrap sourced but not all.</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</si>
  <si>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</si>
  <si>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GoldKojima Chemicals Co., Ltd.</t>
  </si>
  <si>
    <t>Kojima Chemicals Co., Ltd</t>
  </si>
  <si>
    <t>Kyrgyzstan</t>
  </si>
  <si>
    <t>195, Abdymomunova Str., Bishkek city, Postal code: 720040, The Kyrgyz Republic (KYRGYZSTAN)</t>
  </si>
  <si>
    <t>Recycled/Scrap, Kyrgyzstan, Australia, Brazil, Japan, Korea</t>
  </si>
  <si>
    <t>GoldKyrgyzaltyn JSC</t>
  </si>
  <si>
    <t>Saudi Arabia</t>
  </si>
  <si>
    <t>L'Azurde Company for Jewelry Building, Al Masaref Street, Riyadh Industrial Area 2, 41270, Saudi Arabia</t>
  </si>
  <si>
    <t>Recycled/Scrap, Saudi Arabia, Australia, Canada, Japan, China, Egypt, Taiwan</t>
  </si>
  <si>
    <t>OFAC Sanctioned</t>
  </si>
  <si>
    <t>GoldL'azurde Company For Jewelry</t>
  </si>
  <si>
    <t>L' azurde Company For Jewelry</t>
  </si>
  <si>
    <t>Recycled/Scrap, China, Saudi Arabia</t>
  </si>
  <si>
    <t>GoldLingbao Gold Co., Ltd.</t>
  </si>
  <si>
    <t>Lingbao Gold Company Limited</t>
  </si>
  <si>
    <t>Recycled/Scrap, China</t>
  </si>
  <si>
    <t>GoldLingbao Jinyuan Tonghui Refinery Co., Ltd.</t>
  </si>
  <si>
    <t>Lingbao Jinyuan Tonghui Refinery Co. Ltd.</t>
  </si>
  <si>
    <t>LS-NIKKO Copper Inc.</t>
  </si>
  <si>
    <t>148 Samnam-ro</t>
  </si>
  <si>
    <t>Ulsan-gwangyeoksi [Ulsan]</t>
  </si>
  <si>
    <t>JUNG. Jin.Won.</t>
  </si>
  <si>
    <t>gogilra11@lsnikko.com</t>
  </si>
  <si>
    <t>Vale</t>
  </si>
  <si>
    <t>Brazil</t>
  </si>
  <si>
    <t>GoldLS-NIKKO Copper Inc.</t>
  </si>
  <si>
    <t>Recycled/Scrap, China, Korea, United States</t>
  </si>
  <si>
    <t>GoldLuoyang Zijin Yinhui Gold Refinery Co., Ltd.</t>
  </si>
  <si>
    <t>Tim Pelletier</t>
  </si>
  <si>
    <t>Timothy.Pelletier@materion.com</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</si>
  <si>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</si>
  <si>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GoldMaterion</t>
  </si>
  <si>
    <t>(+81)4-2934-5357</t>
  </si>
  <si>
    <t>conflict-free@matsuda-sangyo.co.jp</t>
  </si>
  <si>
    <t>Certified to Conformant Gold Refiner;CFSI Compliant Smelter;no action need;None, CFS Certified;RCOI confirmed as per RMI;RMAP Compliant Smelter;RMI Conformant</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</si>
  <si>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</si>
  <si>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GoldMatsuda Sangyo Co., Ltd.</t>
  </si>
  <si>
    <t>Jack Xue</t>
  </si>
  <si>
    <t>Jack.xue@metalor.com</t>
  </si>
  <si>
    <t>NA;no action need;None, CFS certified</t>
  </si>
  <si>
    <t>Shanghai Exchange Market</t>
  </si>
  <si>
    <t>Shanghai</t>
  </si>
  <si>
    <t>Shanghai Exchange Market Accredited</t>
  </si>
  <si>
    <t>GoldMetalor Technologies (Suzhou) Ltd.</t>
  </si>
  <si>
    <t>10 Metropolis Drive</t>
  </si>
  <si>
    <t>Hong Kong</t>
  </si>
  <si>
    <t>GoldMetalor Technologies (Hong Kong) Ltd.</t>
  </si>
  <si>
    <t>Metalor Technologies (Hong Kong) Ltd</t>
  </si>
  <si>
    <t>CFSI</t>
  </si>
  <si>
    <t>8 Buroh Street #01-06</t>
  </si>
  <si>
    <t>YF Tsoi</t>
  </si>
  <si>
    <t>Yeuk_Fung.Tsoi@metalor.com</t>
  </si>
  <si>
    <t>Recycled and scrap sourced</t>
  </si>
  <si>
    <t>GoldMetalor Technologies (Singapore) Pte., Ltd.</t>
  </si>
  <si>
    <t>Metalor Technologies (Singapore) Pte. Ltd.</t>
  </si>
  <si>
    <t>Rue des Perveuils 8 CH-2074</t>
  </si>
  <si>
    <t>Nicolas Burgi</t>
  </si>
  <si>
    <t>Nicolas.Burgi@metalor.com</t>
  </si>
  <si>
    <t>GoldMetalor Technologies S.A.</t>
  </si>
  <si>
    <t>Metalor Technologies SA</t>
  </si>
  <si>
    <t>John Lee;Nicolas Burgi;not available;Samantha McCourt</t>
  </si>
  <si>
    <t>John.Lee@metalor.com;Nicolas.Burgi@metalor.com;not available;Samantha.McCourt@metalor.com</t>
  </si>
  <si>
    <t>NA;no action need;None, CFS Certified;Valid until 2024/3/27</t>
  </si>
  <si>
    <t>Mining, recycled and scrap sources;Not disclosed per RJC/LBMA;RCOI confirmed per RMI;recycled</t>
  </si>
  <si>
    <t>Recycled/Scrap, United States, Canada, Switzerland, China, Mexico, Japan, Brazil</t>
  </si>
  <si>
    <t>GoldMetalor USA Refining Corporation</t>
  </si>
  <si>
    <t>Recycled/Scrap, Mexico, China, Japan, Peru, Canada, United States</t>
  </si>
  <si>
    <t>GoldMetalurgica Met-Mex Penoles S.A. De C.V.</t>
  </si>
  <si>
    <t>Met-Mex Peñoles, S.A.</t>
  </si>
  <si>
    <t>(+81)3-5252-5200;Nondisclosure;not available;RCOI confirmed as per RMI</t>
  </si>
  <si>
    <t>Inquiries on the website;Inqurities on the home page of the company;Nondisclosure;not available;RCOI confirmed as per RMI</t>
  </si>
  <si>
    <t>-;no action need;None, CFS Certified;RCOI confirmed as per RMI;RMAP Compliant Smelter;RMI Conformant</t>
  </si>
  <si>
    <t>Copper Mountain, Escondida, Los Pelambres;Huckleberry;Nondisclosure;Not disclosed per LBMA;RCOI confirmed per RMI;RCOI confirmed per RMI
Recycled;scrap</t>
  </si>
  <si>
    <t>Recycled/Scrap, Canada, Japan, Chile, Guinea, Papua New Guinea, Austria, Mongolia, Mozambique, United Kingdom, Indonesia, Australia, Peru, Mexico, China, Hong Kong, Congo</t>
  </si>
  <si>
    <t>GoldMitsubishi Materials Corporation</t>
  </si>
  <si>
    <t>(+81)3-5437-8000</t>
  </si>
  <si>
    <t>Inqurities on the home page of the company;not available</t>
  </si>
  <si>
    <t>Recycled/Scrap, Australia, Japan, Canada, China, Chile</t>
  </si>
  <si>
    <t>GoldMitsui Mining and Smelting Co., Ltd.</t>
  </si>
  <si>
    <t>The Moscow Special Alloys Processing Plant, 31 Ul. Obrucheva, Moscow 117246, Russia</t>
  </si>
  <si>
    <t>Recycled/Scrap, China, Peru, Australia, Canada, Chile, Japan, Indonesia, United States, New Zealand, Turkey, Uzbekistan, Saudi Arabia, United Arab Emirates, Russian Federation</t>
  </si>
  <si>
    <t>GoldMoscow Special Alloys Processing Plant</t>
  </si>
  <si>
    <t>Esat Caliskan</t>
  </si>
  <si>
    <t>esat.caliskan@nadirmetal.com.tr</t>
  </si>
  <si>
    <t>Recycled/Scrap, Turkey, Saudi Arabia, United Arab Emirates, Japan, China, Kazakhstan</t>
  </si>
  <si>
    <t>GoldNadir Metal Rafineri San. Ve Tic. A.S.</t>
  </si>
  <si>
    <t>Mr. Beknazarov (Foreign Economic Relations Dept.), Hasan Safarov (Head of Board for Foreign Economic Relations and Marketing, State Company "Navoi Mining and Metallurgical Combinat")</t>
  </si>
  <si>
    <t>l.beknazarov@ngmk.uz</t>
  </si>
  <si>
    <t>No Action Required. This company is an eligible smelter and is conformant to the RMAP standard</t>
  </si>
  <si>
    <t>Recycled/Scrap, Uzbekistan, China, Indonesia, United States</t>
  </si>
  <si>
    <t>GoldNavoi Mining and Metallurgical Combinat</t>
  </si>
  <si>
    <t>(+81)3-5688-8611;not available;Terukazu Hirayama</t>
  </si>
  <si>
    <t>hirayama@material.co.jp;Inqurities on the home page of the company;not available</t>
  </si>
  <si>
    <t>Recycled/Scrap, Japan, Australia, Brazil, Canada, China, Malaysia, Niger, Nigeria, Portugal, Spain, Switzerland, Thailand, Chile, Indonesia, Peru, Mozambique, Rwanda, Democratic Republic of Congo</t>
  </si>
  <si>
    <t>GoldNihon Material Co., Ltd.</t>
  </si>
  <si>
    <t>Nihon Material Co. LTD</t>
  </si>
  <si>
    <t>CID001313</t>
  </si>
  <si>
    <t>Nyrstar Metals</t>
  </si>
  <si>
    <t>Ohura Soichiro</t>
  </si>
  <si>
    <t>ohura.soichiro@ohura.co.jp</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</si>
  <si>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</si>
  <si>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GoldOhura Precious Metal Industry Co., Ltd.</t>
  </si>
  <si>
    <t>Ohura Precious Metal Industry Co., Ltd</t>
  </si>
  <si>
    <t>Krasnoyarsk, Russian Federation</t>
  </si>
  <si>
    <t>Recycled/Scrap, Japan, Germany, Brazil, Indonesia, Russian Federation</t>
  </si>
  <si>
    <t>GoldOJSC "The Gulidov Krasnoyarsk Non-Ferrous Metals Plant" (OJSC Krastsvetmet)</t>
  </si>
  <si>
    <t>OJSC “The Gulidov Krasnoyarsk Non-Ferrous Metals Plant” (OJSC Krastvetmet)</t>
  </si>
  <si>
    <t>Castel San Pietro</t>
  </si>
  <si>
    <t>Daniela Ragnoli;not available</t>
  </si>
  <si>
    <t>info@pamp.com;not available</t>
  </si>
  <si>
    <t>-;no action need;None, CFS Certified</t>
  </si>
  <si>
    <t>Not disclosed per LBMA;RCOI confirmed per RMI;UNKOWN</t>
  </si>
  <si>
    <t>Recycled/Scrap, Switzerland, Australia, United States, Canada, Indonesia, China, Japan, United Kingdom, South Africa, Mexico, Peru, Brazil, Ecuador, Malaysia, Ghana, Dominica, Dominican Republic, Guinea, Liberia, Mauritania, Argentina, Tanzania, Belgium, Hong Kong</t>
  </si>
  <si>
    <t>GoldPAMP S.A.</t>
  </si>
  <si>
    <t>PAMP SA</t>
  </si>
  <si>
    <t>GoldPenglai Penggang Gold Industry Co., Ltd.</t>
  </si>
  <si>
    <t>Penglai Penggang Gold Industry Co Ltd</t>
  </si>
  <si>
    <t>OJSC Prioksky Non-Ferrous Metals Plant, Kasimov, Prioksky District, Ryazan region, 391303, Russia</t>
  </si>
  <si>
    <t>Recycled/Scrap, China, India, Australia, Brazil, Canada, Ethiopia, Germany, Japan, Mozambique, Namibia, Rwanda, Sierra Leone, Zimbabwe, Indonesia, Russian Federation</t>
  </si>
  <si>
    <t>GoldPrioksky Plant of Non-Ferrous Metals</t>
  </si>
  <si>
    <t>Diana Budiani Rahmawati</t>
  </si>
  <si>
    <t>diana@pttimah.co.id</t>
  </si>
  <si>
    <t>Recycled/Scrap, Indonesia, Brazil, Canada, Peru, Chile, Germany, Malaysia, Ethiopia, Switzerland, Australia, China, United States, South Africa</t>
  </si>
  <si>
    <t>GoldPT Aneka Tambang (Persero) Tbk</t>
  </si>
  <si>
    <t>Jerome Tirmarche</t>
  </si>
  <si>
    <t>jerome.tirmarche@pxgroup.com</t>
  </si>
  <si>
    <t>Recycled/Scrap, Switzerland, Australia, Canada, Mozambique, Peru, Indonesia, China, Brazil, Ethiopia</t>
  </si>
  <si>
    <t>GoldPX Precinox S.A.</t>
  </si>
  <si>
    <t>PX Précinox SA</t>
  </si>
  <si>
    <t>Chris Horsley</t>
  </si>
  <si>
    <t>chrish@gold.co.za</t>
  </si>
  <si>
    <t>Recycled/Scrap, South Africa, Switzerland, China, Canada, Austria, Malaysia, Philippines, Australia, Germany, Namibia, Ghana, Guinea, Mali, Mozambique, Papua New Guinea, Tanzania, United States, Belgium, Brazil, Hong Kong, Democratic Republic of Congo, Jersey</t>
  </si>
  <si>
    <t>GoldRand Refinery (Pty) Ltd.</t>
  </si>
  <si>
    <t>Rand Refinery (Pty) Ltd</t>
  </si>
  <si>
    <t>CID001515</t>
  </si>
  <si>
    <t>Realized the Enterprise Co., Ltd.</t>
  </si>
  <si>
    <t>Recycled/Scrap, Canada, Guyana, Suriname, United States, Peru, Japan, Chile, Germany, Switzerland, Mexico, China</t>
  </si>
  <si>
    <t>GoldRoyal Canadian Mint</t>
  </si>
  <si>
    <t>Recycled/Scrap, United States, Canada, China, Brazil, Portugal, Mexico, Thailand, Russian Federation</t>
  </si>
  <si>
    <t>GoldSabin Metal Corp.</t>
  </si>
  <si>
    <t>Korea, Republic Of</t>
  </si>
  <si>
    <t>19B-3L Namdong Industrial Complex, Nonhyeon-dong, Incheon, Korea (facility location).  43 Hambangmoe-ro 318beon-gil, Namdong-Gu, Incheon, Korea</t>
  </si>
  <si>
    <t>Gi-Hyun Kang (President)</t>
  </si>
  <si>
    <t>Kena01@hanmail.net</t>
  </si>
  <si>
    <t>Recycled/Scrap, Korea, Canada, China, Japan, United States, Australia, Brazil, Ethiopia, Germany, India, Mozambique, Namibia, Rwanda, Sierra Leone, Thailand, Zimbabwe, Indonesia</t>
  </si>
  <si>
    <t>GoldSamduck Precious Metals</t>
  </si>
  <si>
    <t>Recycled/Scrap, Korea, China, Canada, Australia, Sweden, Indonesia, Hong Kong</t>
  </si>
  <si>
    <t>GoldSamwon Metals Corp.</t>
  </si>
  <si>
    <t>SAMWON METALS Corp.</t>
  </si>
  <si>
    <t>Julian Sarda</t>
  </si>
  <si>
    <t>jsarda@sempsajp.com</t>
  </si>
  <si>
    <t>Not disclosed per LBMA;recycled/scrap</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</si>
  <si>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</si>
  <si>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GoldSEMPSA Joyeria Plateria S.A.</t>
  </si>
  <si>
    <t>SEMPSA Joyería Platería SA</t>
  </si>
  <si>
    <t>CID001605</t>
  </si>
  <si>
    <t>Shan Tou Shi Yong Yuan Jin Shu Zai Sheng Co., Ltd.</t>
  </si>
  <si>
    <t>CID001607</t>
  </si>
  <si>
    <t>Shandon Jin Jinyin Refining Limited</t>
  </si>
  <si>
    <t>CID001612</t>
  </si>
  <si>
    <t>Shandong Hengbang Smelter Co., Ltd.</t>
  </si>
  <si>
    <t>CID001616</t>
  </si>
  <si>
    <t>Shandong penglai gold smelter</t>
  </si>
  <si>
    <t>China, Spain, Indonesia, Russian Federation</t>
  </si>
  <si>
    <t>GoldShandong Tiancheng Biological Gold Industrial Co., Ltd.</t>
  </si>
  <si>
    <t>Cai Jiansheng ???</t>
  </si>
  <si>
    <t>zhaojinjinglian@zhaojin.cn (Cai Jiansheng), ytszjx@163@.com, zjky@zhaojin.com.cn</t>
  </si>
  <si>
    <t>no; Unknown; Jinchiling Gold Mine; Jin Chi Ling Gold Mine; Not disclosed; Dayigezhuang Gold Mine, Jinchiling Gold Mine, Xiadian Gold Mine, Hedong Gold Mine, Jintingling Gold Mine and Chanzhuang;From Jinchiling  Gold Mine,Kantfort,Roshan gold,Zhaoyuan gold wing ridge gold mine;From Linglong | Shandong Zhaojin G;; Shandong Zhaojin Group Co., Ltd.</t>
  </si>
  <si>
    <t>Recycled/Scrap, China, Japan, United States</t>
  </si>
  <si>
    <t>Compliant</t>
  </si>
  <si>
    <t>GoldShandong Zhaojin Gold &amp; Silver Refinery Co., Ltd.</t>
  </si>
  <si>
    <t>Shandong Zhaojin Gold &amp; Silver Refinery Co. Ltd</t>
  </si>
  <si>
    <t>CID001692</t>
  </si>
  <si>
    <t>Shenzhen Heng Zhong Industry Co., Ltd.</t>
  </si>
  <si>
    <t>Chen Liyang</t>
  </si>
  <si>
    <t>service@tianzegold.com</t>
  </si>
  <si>
    <t>GoldSichuan Tianze Precious Metals Co., Ltd.</t>
  </si>
  <si>
    <t>CID001745</t>
  </si>
  <si>
    <t>Sino-Platinum Metals Co., Ltd.</t>
  </si>
  <si>
    <t>Shyolkovo, Russia</t>
  </si>
  <si>
    <t>Recycled/Scrap, Germany, United States, China, Indonesia, Russian Federation, Taiwan</t>
  </si>
  <si>
    <t>GoldSOE Shyolkovsky Factory of Secondary Precious Metals</t>
  </si>
  <si>
    <t>Eugene Cheng;not available;Sherry Hsieh</t>
  </si>
  <si>
    <t>eugene.cheng@solartech.com.tw;not available;sherry@solartech.com.tw</t>
  </si>
  <si>
    <t>N/A;no action need;None, CFS Certified</t>
  </si>
  <si>
    <t>Not disclosed per LBMA;RCOI confirmed per RMI;recycled</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</si>
  <si>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</si>
  <si>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GoldSolar Applied Materials Technology Corp.</t>
  </si>
  <si>
    <t>(+81)3-3436-7701</t>
  </si>
  <si>
    <t>Inqurities on the home page of the company;Kinzoku@smm-g.com;Nondisclosure;not available;RCOI confirmed as per RMI</t>
  </si>
  <si>
    <t>Recycled/Scrap, Japan, Chile, United States, Australia, Indonesia, Philippines, Peru</t>
  </si>
  <si>
    <t>GoldSumitomo Metal Mining Co., Ltd.</t>
  </si>
  <si>
    <t>Due diligence results pending</t>
  </si>
  <si>
    <t>GoldSuper Dragon Technology Co., Ltd.</t>
  </si>
  <si>
    <t>CID001857</t>
  </si>
  <si>
    <t>TAIWAN TOTAI CO., LTD.</t>
  </si>
  <si>
    <t>Akihiko Okuda</t>
  </si>
  <si>
    <t>okuda@ml.tanaka.co.jp</t>
  </si>
  <si>
    <t>CFS Compliant smelter</t>
  </si>
  <si>
    <t>Recycled</t>
  </si>
  <si>
    <t>Recycled/Scrap, Japan, China, Australia, Switzerland, United States, Canada, Uzbekistan, Chile, Belgium, Malaysia, Mexico, Singapore, United Kingdom, Indonesia, South Africa, Brazil, Hong Kong</t>
  </si>
  <si>
    <t>GoldTanaka Kikinzoku Kogyo K.K.</t>
  </si>
  <si>
    <t>Recycled/Scrap, China, United States, Japan, Mexico, Russian Federation</t>
  </si>
  <si>
    <t>GoldGreat Wall Precious Metals Co., Ltd. of CBPM</t>
  </si>
  <si>
    <t>Jiang Guochang ???</t>
  </si>
  <si>
    <t>ir@sd-gold.com</t>
  </si>
  <si>
    <t>no action need</t>
  </si>
  <si>
    <t>Heraeus (Zhaoyuan) Precious Metal Materials Co.,Ltd.; Unknown; Pangkal Pinang, Bangka Island Indonesia; Not disclosed by supplier; Three mountain island gold mining area; Heraeus(Zhaoyuan)Presious Metal Co,Ltd; Shandong; Not disclosed per LBMA; The Refinery of Shandong Gold Mining Co. Ltd; /; www.responsiblemineralsinitiative.org</t>
  </si>
  <si>
    <t>Recycled/Scrap, China, Peru, Indonesia, Japan, Australia, United States</t>
  </si>
  <si>
    <t>GoldThe Refinery of Shandong Gold Mining Co., Ltd.</t>
  </si>
  <si>
    <t>The Refinery of Shandong Gold Mining Co. Ltd</t>
  </si>
  <si>
    <t>(+81)3-3252-0171</t>
  </si>
  <si>
    <t>Recycled/Scrap, Japan, China, Canada, Australia, United States, Chile, Peru, Indonesia, Hong Kong</t>
  </si>
  <si>
    <t>GoldTokuriki Honten Co., Ltd.</t>
  </si>
  <si>
    <t>Tokuriki Honten Co., Ltd</t>
  </si>
  <si>
    <t>Recycled/Scrap, China, Japan, Germany</t>
  </si>
  <si>
    <t>GoldTongling Nonferrous Metals Group Co., Ltd.</t>
  </si>
  <si>
    <t xml:space="preserve">Tongling nonferrous Metals Group Co.,Ltd </t>
  </si>
  <si>
    <t>Mr. JeUk You</t>
  </si>
  <si>
    <t>juyou@torecom.co.kr</t>
  </si>
  <si>
    <t>Recycled/Scrap, Korea, China, Brazil, Indonesia, Chile, Mexico, Switzerland, Russian Federation</t>
  </si>
  <si>
    <t>GoldTorecom</t>
  </si>
  <si>
    <t>CID001977</t>
  </si>
  <si>
    <t>Umicore Brasil Ltda.</t>
  </si>
  <si>
    <t>GoldUmicore Brasil Ltda.</t>
  </si>
  <si>
    <t>Umicore Brasil Ltda</t>
  </si>
  <si>
    <t>Recycled/Scrap, Japan, Canada, China, Belgium</t>
  </si>
  <si>
    <t>GoldUmicore S.A. Business Unit Precious Metals Refining</t>
  </si>
  <si>
    <t>Umicore SA Business Unit Precious Metals Refining</t>
  </si>
  <si>
    <t>2781 Townline Road</t>
  </si>
  <si>
    <t>Anthony Arricale</t>
  </si>
  <si>
    <t>aarricale@unitedpmr.com</t>
  </si>
  <si>
    <t>None Required - RMI  certified conflict free</t>
  </si>
  <si>
    <t>Recycled scrap material</t>
  </si>
  <si>
    <t xml:space="preserve">Recycled </t>
  </si>
  <si>
    <t>www.unitedpmr.com</t>
  </si>
  <si>
    <t>GoldUnited Precious Metal Refining, Inc.</t>
  </si>
  <si>
    <t>customer service</t>
  </si>
  <si>
    <t>Michael.Mesaric@valcambi.com</t>
  </si>
  <si>
    <t>GoldValcambi S.A.</t>
  </si>
  <si>
    <t>Valcambi SA</t>
  </si>
  <si>
    <t>CID002009</t>
  </si>
  <si>
    <t>Viagra Di precious metals (Zhaoyuan) Co., Ltd.</t>
  </si>
  <si>
    <t>131 Horrie Millar Drive</t>
  </si>
  <si>
    <t>Kelly Curtis</t>
  </si>
  <si>
    <t>kelly.curtis@perthmint.com.au</t>
  </si>
  <si>
    <t>no action need;None, CFS Certified;RCOI confirmed as per RMI;We have no plans yet</t>
  </si>
  <si>
    <t>Boddington Gold Mine</t>
  </si>
  <si>
    <t>Australia</t>
  </si>
  <si>
    <t>4N/Glod Wire/MK</t>
  </si>
  <si>
    <t>GoldWestern Australian Mint (T/a The Perth Mint)</t>
  </si>
  <si>
    <t>Western Australian Mint trading as The Perth Mint</t>
  </si>
  <si>
    <t>CID002063</t>
  </si>
  <si>
    <t>Wuzhong Group</t>
  </si>
  <si>
    <t>CID002076</t>
  </si>
  <si>
    <t>Xiamen JInbo Metal Co., Ltd.</t>
  </si>
  <si>
    <t>Hiroyuki Itoigawa</t>
  </si>
  <si>
    <t>itoigawa@yamakin-gold.co.jp</t>
  </si>
  <si>
    <t>Recycled/Scrap, Japan, Canada, Brazil, United States, Australia, China, Mozambique, Germany, Indonesia, Switzerland, Mexico</t>
  </si>
  <si>
    <t>GoldYamakin Co., Ltd.</t>
  </si>
  <si>
    <t>YAMAMOTO PRECIOUS METAL CO., LTD.</t>
  </si>
  <si>
    <t>Yusuke Sakai</t>
  </si>
  <si>
    <t>sakai@mail.yk-metal.co.jp</t>
  </si>
  <si>
    <t>Recycled/Scrap, Japan, Brazil, Malaysia, China, Spain, Canada</t>
  </si>
  <si>
    <t>GoldYokohama Metal Co., Ltd.</t>
  </si>
  <si>
    <t>Yokohama Metal Co Ltd</t>
  </si>
  <si>
    <t>CID002201</t>
  </si>
  <si>
    <t>Zhaojun Maifu</t>
  </si>
  <si>
    <t>CID002205</t>
  </si>
  <si>
    <t>Zhe Jiang Guang Yuan Noble Metal Smelting Factory</t>
  </si>
  <si>
    <t>CID002214</t>
  </si>
  <si>
    <t>Zhongkuang Gold Industry Co., Ltd.</t>
  </si>
  <si>
    <t>HENAN</t>
  </si>
  <si>
    <t>CID002219</t>
  </si>
  <si>
    <t>Zhongshan Hyper-Toxic Substance Monopolized Co., Ltd.</t>
  </si>
  <si>
    <t>CID002221</t>
  </si>
  <si>
    <t>Zhongshan Poison Material Proprietary Co., Ltd.</t>
  </si>
  <si>
    <t>zjzx@zjgold.com</t>
  </si>
  <si>
    <t>GoldZhongyuan Gold Smelter of Zhongjin Gold Corporation</t>
  </si>
  <si>
    <t>CID002231</t>
  </si>
  <si>
    <t>Zhuhai toxic materials Monopoly Ltd.</t>
  </si>
  <si>
    <t>Lincheng Town, Shanghang County, Longyan City, Fujian Province</t>
  </si>
  <si>
    <t>林烽先</t>
  </si>
  <si>
    <t>hjylc@zjky.cn</t>
  </si>
  <si>
    <t>上宫金矿</t>
  </si>
  <si>
    <t>中国河南省洛阳市</t>
  </si>
  <si>
    <t>SCC</t>
  </si>
  <si>
    <t>GoldGold Refinery of Zijin Mining Group Co., Ltd.</t>
  </si>
  <si>
    <t>Zijin Mining Group Co. Ltd</t>
  </si>
  <si>
    <t>Recycled/Scrap, New Zealand, United States, India, Japan</t>
  </si>
  <si>
    <t>GoldMorris and Watson</t>
  </si>
  <si>
    <t>Daniel Chvatal</t>
  </si>
  <si>
    <t>daniel.chvatal@safina.cz</t>
  </si>
  <si>
    <t>Recycled/Scrap</t>
  </si>
  <si>
    <t>GoldSAFINA A.S.</t>
  </si>
  <si>
    <t>Recycled/Scrap, China, Australia, Brazil, Peru, Japan, Taiwan</t>
  </si>
  <si>
    <t>GoldGuangdong Jinding Gold Limited</t>
  </si>
  <si>
    <t>Thailand</t>
  </si>
  <si>
    <t>Dokmai, Pravet, Thailand</t>
  </si>
  <si>
    <t>Jeroen Dejonckheere</t>
  </si>
  <si>
    <t>jeroen.dejonckheere@ap.umicore.com</t>
  </si>
  <si>
    <t>Recycled/Scrap, Thailand, China, United States, Peru, Brazil, Indonesia, Belgium</t>
  </si>
  <si>
    <t>GoldUmicore Precious Metals Thailand</t>
  </si>
  <si>
    <t>CID002459</t>
  </si>
  <si>
    <t>Geib Refining Corporation</t>
  </si>
  <si>
    <t>United States Of America</t>
  </si>
  <si>
    <t>399 Kilvert St, Warwick, RI 02886</t>
  </si>
  <si>
    <t>Mike Gervais</t>
  </si>
  <si>
    <t>Mike@geibrefining.com</t>
  </si>
  <si>
    <t>Recycled/Scrap, United States, China, Indonesia, Switzerland</t>
  </si>
  <si>
    <t>GoldGeib Refining Corporation</t>
  </si>
  <si>
    <t>CID002491</t>
  </si>
  <si>
    <t>Yunnan Gold Mining Group Co., Ltd. (YGMG)</t>
  </si>
  <si>
    <t>Rajesh Khosla</t>
  </si>
  <si>
    <t>rajesh.khosla@mmtcpamp.com</t>
  </si>
  <si>
    <t>None, CFSP Certified</t>
  </si>
  <si>
    <t>Recycled/Scrap, India, United States, Brazil, Zimbabwe, Kenya, Japan, Zambia, Australia, China</t>
  </si>
  <si>
    <t>GoldMMTC-PAMP India Pvt., Ltd.</t>
  </si>
  <si>
    <t>CID002510</t>
  </si>
  <si>
    <t>Republic Metals Corporation</t>
  </si>
  <si>
    <t>United States</t>
  </si>
  <si>
    <t>GoldRepublic Metals Corporation</t>
  </si>
  <si>
    <t>Oskar Filipowski</t>
  </si>
  <si>
    <t>Oskar.Filipowski@kghm.com</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</si>
  <si>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t>
  </si>
  <si>
    <t>GoldKGHM Polska Miedz Spolka Akcyjna</t>
  </si>
  <si>
    <t>Zimbabwe</t>
  </si>
  <si>
    <t>No. 1 George Drive, Msasa, Harare, Zimbabwe</t>
  </si>
  <si>
    <t>Zimbabwe, United States</t>
  </si>
  <si>
    <t>GoldFidelity Printers and Refiners Ltd.</t>
  </si>
  <si>
    <t>Taiwan, Province Of China</t>
  </si>
  <si>
    <t>No. 13 Gong 1st Rd. Dayuan Township, Taoyuan Country, Taiwan 33759 R.O.C.</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</si>
  <si>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</si>
  <si>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GoldSingway Technology Co., Ltd.</t>
  </si>
  <si>
    <t>CID002519</t>
  </si>
  <si>
    <t>Henan Yuguang Gold &amp; Lead Co., Ltd.</t>
  </si>
  <si>
    <t>Jiyuan City</t>
  </si>
  <si>
    <t>Henan Province</t>
  </si>
  <si>
    <t>GoldShandong Humon Smelting Co., Ltd.</t>
  </si>
  <si>
    <t>GoldShenzhen Zhonghenglong Real Industry Co., Ltd.</t>
  </si>
  <si>
    <t>CID002529</t>
  </si>
  <si>
    <t>Zhuzhou Smelting Group Co., Ltd</t>
  </si>
  <si>
    <t>United Arab Emirates</t>
  </si>
  <si>
    <t>Unit No: EZ-03-04, Plot No: DMCC-EZ3-04, Jumeirah Lakes Towers, Dubai, United Arab Emirates</t>
  </si>
  <si>
    <t>Jamie Belino</t>
  </si>
  <si>
    <t>jamie.belino@aletihadgold.com</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</si>
  <si>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</si>
  <si>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GoldAl Etihad Gold Refinery DMCC</t>
  </si>
  <si>
    <t>Plot No. 1G, Phase 1, Plot No.393-111, Jumeirah Lakes Towers, DMCC, Sheik Zayed Road, P.O. Box 24305, Dubai, UAE</t>
  </si>
  <si>
    <t>Rami Shakarchi</t>
  </si>
  <si>
    <t>rami.shakarchi@emiratesgold.ae</t>
  </si>
  <si>
    <t>Recycled/Scrap, United Arab Emirates, China</t>
  </si>
  <si>
    <t>GoldEmirates Gold DMCC</t>
  </si>
  <si>
    <t>GoldInternational Precious Metal Refiners</t>
  </si>
  <si>
    <t>Jumeirah Lakes Towers Almas Tower, Level: 35 D, E, F, G, H P.O.Box: 116858, Sheikh Zayed Road Dubai – U.A.E.</t>
  </si>
  <si>
    <t>United Arab Emirates, Japan</t>
  </si>
  <si>
    <t>GoldKaloti Precious Metals</t>
  </si>
  <si>
    <t>Sudan, China</t>
  </si>
  <si>
    <t>GoldSudan Gold Refinery</t>
  </si>
  <si>
    <t>tcaspa@tcaspa.com</t>
  </si>
  <si>
    <t>Recycled/Scrap, Italy, Japan, China</t>
  </si>
  <si>
    <t>GoldT.C.A S.p.A</t>
  </si>
  <si>
    <t>Tobias Schmiemann</t>
  </si>
  <si>
    <t>Tobias.Schmiemann@remondis-argentia.nl</t>
  </si>
  <si>
    <t>Recycled/Scrap, Netherlands, China, Canada, Japan, Philippines, Thailand</t>
  </si>
  <si>
    <t>GoldREMONDIS PMR B.V.</t>
  </si>
  <si>
    <t>GoldFujairah Gold FZC</t>
  </si>
  <si>
    <t>Belgium</t>
  </si>
  <si>
    <t>Jacob Jacobstraat 58, Antwerpen 2018, Belgium</t>
  </si>
  <si>
    <t>GoldIndustrial Refining Company</t>
  </si>
  <si>
    <t>GoldShirpur Gold Refinery Ltd.</t>
  </si>
  <si>
    <t>CID002596</t>
  </si>
  <si>
    <t>ARY Aurum Plus</t>
  </si>
  <si>
    <t>CID002601</t>
  </si>
  <si>
    <t>House of Currency of Brazil (Casa da Moeda do Brazil)</t>
  </si>
  <si>
    <t>Koohoi Kim</t>
  </si>
  <si>
    <t>khoikim@koreazinc.co.kr</t>
  </si>
  <si>
    <t>Korea, Japan, Australia</t>
  </si>
  <si>
    <t>GoldKorea Zinc Co., Ltd.</t>
  </si>
  <si>
    <t>Rua Antonio das Chagas 1733, São Paulo, Sp, Brazil, Zip 04714-002</t>
  </si>
  <si>
    <t>Jose Inacio Franco</t>
  </si>
  <si>
    <t>Jose@marsam.com.br</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</si>
  <si>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</si>
  <si>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GoldMarsam Metals</t>
  </si>
  <si>
    <t>CID002614</t>
  </si>
  <si>
    <t>Shandong Yanggu Xiangguang Co., Ltd.</t>
  </si>
  <si>
    <t>Zhanas Muratbek</t>
  </si>
  <si>
    <t>admin@taukenaltyn.kz</t>
  </si>
  <si>
    <t>Kazakhstan, Austria</t>
  </si>
  <si>
    <t>GoldTOO Tau-Ken-Altyn</t>
  </si>
  <si>
    <t>Dennis Huacon</t>
  </si>
  <si>
    <t>dhuacon@reldan.com</t>
  </si>
  <si>
    <t>Re-assessment In Progress</t>
  </si>
  <si>
    <t>Recycled/Scrap, United States, China, Japan</t>
  </si>
  <si>
    <t>GoldAbington Reldan Metals, LLC</t>
  </si>
  <si>
    <t>CID002743</t>
  </si>
  <si>
    <t>SuZhou ShenChuang recycling Ltd.</t>
  </si>
  <si>
    <t>CID002745</t>
  </si>
  <si>
    <t>Tsai Brother industries</t>
  </si>
  <si>
    <t>GoldShenzhen CuiLu Gold Co., Ltd.</t>
  </si>
  <si>
    <t>GoldAlbino Mountinho Lda.</t>
  </si>
  <si>
    <t>France</t>
  </si>
  <si>
    <t>145, rue du Temple | 75003 Paris | France</t>
  </si>
  <si>
    <t>Tali Nadjar</t>
  </si>
  <si>
    <t>tali.nadjar@saamp.com</t>
  </si>
  <si>
    <t>Recycled/Scrap, France, United States, Canada, China, Japan</t>
  </si>
  <si>
    <t>GoldSAAMP</t>
  </si>
  <si>
    <t>Eduardo Sotilla</t>
  </si>
  <si>
    <t>ESotilla@lorfebre.com</t>
  </si>
  <si>
    <t>Recycled, or sourced from scrap, or CAHRA;Some are recycled, scrap or covered countries sourced but not all.</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</si>
  <si>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</si>
  <si>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GoldL'Orfebre S.A.</t>
  </si>
  <si>
    <t>Italy</t>
  </si>
  <si>
    <t>Via Pitagora, 11 20016 Pero (Mi)</t>
  </si>
  <si>
    <t>Graziella Gagliardi</t>
  </si>
  <si>
    <t>graziella.gagliardi@8853.it</t>
  </si>
  <si>
    <t>Gold8853 S.p.A.</t>
  </si>
  <si>
    <t>Filippo Finocchi</t>
  </si>
  <si>
    <t>filippo.finocchi@italpreziosi.it</t>
  </si>
  <si>
    <t>Not disclosed per RJC;Not disclosed per RJC/LBMA</t>
  </si>
  <si>
    <t>Recycled/Scrap, Italy, United States, Canada, China, Australia, Mexico, Germany, Austria, Malaysia, Mongolia, Mozambique, Philippines, South Africa</t>
  </si>
  <si>
    <t>GoldItalpreziosi</t>
  </si>
  <si>
    <t>CID002777</t>
  </si>
  <si>
    <t>SAXONIA Edelmetalle GmbH</t>
  </si>
  <si>
    <t>Halsbrücke</t>
  </si>
  <si>
    <t>GoldSAXONIA Edelmetalle GmbH</t>
  </si>
  <si>
    <t>Not disclosed per RJC;RCOI confirmed per RMI;Some are recycled or scrap sourced but not all.</t>
  </si>
  <si>
    <t>Recycled/Scrap, Germany, Switzerland</t>
  </si>
  <si>
    <t>GoldWIELAND Edelmetalle GmbH</t>
  </si>
  <si>
    <t>Not disclosed per RJC;RCOI confirmed per RMI</t>
  </si>
  <si>
    <t>Recycled/Scrap, Austria, Indonesia, Japan, China, Colombia, Mongolia, Peru, Italy, American Samoa</t>
  </si>
  <si>
    <t>GoldOgussa Osterreichische Gold- und Silber-Scheideanstalt GmbH</t>
  </si>
  <si>
    <t>South Africa</t>
  </si>
  <si>
    <t>SA Jewel Centre - Suite 417, 225 Main Street, Johannesburg, 2001</t>
  </si>
  <si>
    <t>Recycled/Scrap, South Africa, Korea</t>
  </si>
  <si>
    <t>ZA-GT</t>
  </si>
  <si>
    <t>GoldAU Traders and Refiners</t>
  </si>
  <si>
    <t>GCC Gujrat Gold Centre Pvt. Ltd.</t>
  </si>
  <si>
    <t>India</t>
  </si>
  <si>
    <t>Gujarat Hosiery Mill Compound, B/h. Vijay Petrol Pump, Raakhial Road, Ahmedabad - 380 021</t>
  </si>
  <si>
    <t>Gujarat</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</si>
  <si>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</si>
  <si>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GoldGCC Gujrat Gold Centre Pvt. Ltd.</t>
  </si>
  <si>
    <t>Recycled/Scrap, India, Indonesia</t>
  </si>
  <si>
    <t>GoldSai Refinery</t>
  </si>
  <si>
    <t>CID002854</t>
  </si>
  <si>
    <t>Universal Precious Metals Refining Zambia</t>
  </si>
  <si>
    <t>Zambia</t>
  </si>
  <si>
    <t>GoldUniversal Precious Metals Refining Zambia</t>
  </si>
  <si>
    <t>Malaysia</t>
  </si>
  <si>
    <t>Lot 148, Jalan PBR 20, Kawasan Perindustrian Bukit Rambai (Fasa 4A), 75250</t>
  </si>
  <si>
    <t>Recycled/Scrap, Malaysia, China, Germany, Philippines, Netherlands, New Zealand, Thailand</t>
  </si>
  <si>
    <t>GoldModeltech Sdn Bhd</t>
  </si>
  <si>
    <t>Nikhil S Dhruv</t>
  </si>
  <si>
    <t>nikhil@bangalorerefinery.com</t>
  </si>
  <si>
    <t>Recycled/Scrap, India, Germany, Belgium, Brazil, China, Canada, Japan, Malaysia, Peru, Philippines</t>
  </si>
  <si>
    <t>GoldBangalore Refinery</t>
  </si>
  <si>
    <t>Chelyabinskaya Obl., Kyshtym, Ul., Celjabinsk Celjabinskaja, Russia, 95519</t>
  </si>
  <si>
    <t>GoldKyshtym Copper-Electrolytic Plant ZAO</t>
  </si>
  <si>
    <t>CID002866</t>
  </si>
  <si>
    <t>Morris and Watson Gold Coast</t>
  </si>
  <si>
    <t>GoldMorris and Watson Gold Coast</t>
  </si>
  <si>
    <t>Germany, Canada</t>
  </si>
  <si>
    <t>GoldDegussa Sonne / Mond Goldhandel GmbH</t>
  </si>
  <si>
    <t>United States, China</t>
  </si>
  <si>
    <t>GoldPease &amp; Curren</t>
  </si>
  <si>
    <t>GoldJALAN &amp; Company</t>
  </si>
  <si>
    <t>CID002899</t>
  </si>
  <si>
    <t>Al Ghaith Gold</t>
  </si>
  <si>
    <t>CID002904</t>
  </si>
  <si>
    <t>Hung Cheong Metal Manufacturing Limited</t>
  </si>
  <si>
    <t>JH Ahn</t>
  </si>
  <si>
    <t>jhahn@sungeel.com</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</si>
  <si>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</si>
  <si>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GoldSungEel HiMetal Co., Ltd.</t>
  </si>
  <si>
    <t>Luis Shin</t>
  </si>
  <si>
    <t>luis.shin@prmchile.com</t>
  </si>
  <si>
    <t>Chile, China, Japan, United States, Australia, Canada, Peru, Argentina, Germany, Indonesia, Switzerland, Zambia</t>
  </si>
  <si>
    <t>GoldPlanta Recuperadora de Metales SpA</t>
  </si>
  <si>
    <t>GoldABC Refinery Pty Ltd.</t>
  </si>
  <si>
    <t>San Zeno Strada B 1/3, Arezzo, 52100</t>
  </si>
  <si>
    <t>Francesco Ricciardi</t>
  </si>
  <si>
    <t>info@safimet.com</t>
  </si>
  <si>
    <t>Italy, United States, China, Recycled/Scrap</t>
  </si>
  <si>
    <t>GoldSafimet S.p.A</t>
  </si>
  <si>
    <t>Lithuania</t>
  </si>
  <si>
    <t>GoldState Research Institute Center for Physical Sciences and Technology</t>
  </si>
  <si>
    <t>Uganda</t>
  </si>
  <si>
    <t>Kampala Road, Entebbe, Wakiso</t>
  </si>
  <si>
    <t>GoldAfrican Gold Refinery</t>
  </si>
  <si>
    <t>GoldGold Coast Refinery</t>
  </si>
  <si>
    <t>Kim Kang Hoon</t>
  </si>
  <si>
    <t>kanghoon119@naver.com</t>
  </si>
  <si>
    <t>Korea</t>
  </si>
  <si>
    <t>GoldNH Recytech Company</t>
  </si>
  <si>
    <t>CID003195</t>
  </si>
  <si>
    <t>TSK Pretech</t>
  </si>
  <si>
    <t>GoldTSK Pretech</t>
  </si>
  <si>
    <t>CID003226</t>
  </si>
  <si>
    <t>Freeport Cobalt Oy</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</si>
  <si>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</si>
  <si>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GoldQG Refining, LLC</t>
  </si>
  <si>
    <t>GoldDijllah Gold Refinery FZC</t>
  </si>
  <si>
    <t>GoldCGR Metalloys Pvt Ltd.</t>
  </si>
  <si>
    <t>GoldSovereign Metals</t>
  </si>
  <si>
    <t>CID003421</t>
  </si>
  <si>
    <t>C.I Metales Procesados Industriales SAS</t>
  </si>
  <si>
    <t>Colombia</t>
  </si>
  <si>
    <t>Km 3.5 Autopista Medellin bodega 4 modulo 3, Cota, Cundinamarca</t>
  </si>
  <si>
    <t>Cota</t>
  </si>
  <si>
    <t>GoldC.I Metales Procesados Industriales SAS</t>
  </si>
  <si>
    <t>Mr. Yoshihiko Hoshikawa</t>
  </si>
  <si>
    <t>hoshikay@dowa.co.jp</t>
  </si>
  <si>
    <t>GoldEco-System Recycling Co., Ltd. North Plant</t>
  </si>
  <si>
    <t>GoldEco-System Recycling Co., Ltd. West Plant</t>
  </si>
  <si>
    <t>Bullion House, 115 Tambakata Lane, opp. Dagina Bazar, Pydhonie, Mumbai - 400003</t>
  </si>
  <si>
    <t>Maharashtra</t>
  </si>
  <si>
    <t>GoldAugmont Enterprises Private Limited</t>
  </si>
  <si>
    <t>GoldKundan Care Products Ltd.</t>
  </si>
  <si>
    <t>GoldEmerald Jewel Industry India Limited (Unit 1)</t>
  </si>
  <si>
    <t>GoldEmerald Jewel Industry India Limited (Unit 2)</t>
  </si>
  <si>
    <t>GoldEmerald Jewel Industry India Limited (Unit 3)</t>
  </si>
  <si>
    <t>GoldEmerald Jewel Industry India Limited (Unit 4)</t>
  </si>
  <si>
    <t>GoldK.A. Rasmussen</t>
  </si>
  <si>
    <t>7315 Industrial Park Blvd, Mentor, OH</t>
  </si>
  <si>
    <t>GoldAlexy Metals</t>
  </si>
  <si>
    <t>CID003529</t>
  </si>
  <si>
    <t>Sancus ZFS (L’Orfebre, SA)</t>
  </si>
  <si>
    <t>Zona Franca Palermo, Km3 Sitionuevo, Barranquilla COLOMBIA</t>
  </si>
  <si>
    <t>Barranquilla</t>
  </si>
  <si>
    <t>GoldSancus ZFS (L’Orfebre, SA)</t>
  </si>
  <si>
    <t>CID003540</t>
  </si>
  <si>
    <t>Sellem Industries Ltd.</t>
  </si>
  <si>
    <t>Mauritania</t>
  </si>
  <si>
    <t>Avenue de l'independence, BP 623, Nouakchott, Nouakchott Ouest</t>
  </si>
  <si>
    <t>Nouakchott</t>
  </si>
  <si>
    <t>GoldSellem Industries Ltd.</t>
  </si>
  <si>
    <t>IN-UT</t>
  </si>
  <si>
    <t>GoldMD Overseas</t>
  </si>
  <si>
    <t>GoldMetallix Refining Inc.</t>
  </si>
  <si>
    <t>Tania Pelser</t>
  </si>
  <si>
    <t>tania.pelser@metcon.co.za</t>
  </si>
  <si>
    <t>Not disclosed per RJC</t>
  </si>
  <si>
    <t>GoldMetal Concentrators SA (Pty) Ltd.</t>
  </si>
  <si>
    <t>GoldWEEEREFINING</t>
  </si>
  <si>
    <t>CID003617</t>
  </si>
  <si>
    <t>Value Trading</t>
  </si>
  <si>
    <t>GoldValue Trading</t>
  </si>
  <si>
    <t>Maria Luisa Restrepo</t>
  </si>
  <si>
    <t>mlrestrepo@goldbygold.com</t>
  </si>
  <si>
    <t>Conformant-audited by RMI (members / partners)- valid until  03/22/2025</t>
  </si>
  <si>
    <t>Sourced from CAHRA and Recycled and Scrap</t>
  </si>
  <si>
    <t>GoldGold by Gold Colombia</t>
  </si>
  <si>
    <t>GoldDongwu Gold Group</t>
  </si>
  <si>
    <t>GoldSam Precious Metals</t>
  </si>
  <si>
    <t>GoldCoimpa Industrial LTDA</t>
  </si>
  <si>
    <t>CID004433</t>
  </si>
  <si>
    <t>KP Sanghvi International Airport</t>
  </si>
  <si>
    <t>Due Diligence Results Pending</t>
  </si>
  <si>
    <t>GoldSHENZHEN JINJUNWEI RESOURCE COMPREHENSIVE DEVELOPMENT CO., LTD.</t>
  </si>
  <si>
    <t>GoldGG Refinery Ltd.</t>
  </si>
  <si>
    <t>GoldImpala Refineries – Base Metals Refinery (BMR)</t>
  </si>
  <si>
    <t>GoldImpala Rustenburg</t>
  </si>
  <si>
    <t>GoldAttero Recycling Pvt Ltd</t>
  </si>
  <si>
    <t>GoldInca One (Chala One Plant)</t>
  </si>
  <si>
    <t>GoldInca One (Koricancha Plant)</t>
  </si>
  <si>
    <t>GoldImpala Refineries – Platinum Metals Refinery (PMR)</t>
  </si>
  <si>
    <t>GoldElite Industech Co., Ltd.</t>
  </si>
  <si>
    <t>no action need;No action required as this SOR is conformant to RMAP standard</t>
  </si>
  <si>
    <t>RCOI confirmed per RMI;Some are recycled or scrap sourced but not all.</t>
  </si>
  <si>
    <t>Recycled/Scrap, China, Indonesia</t>
  </si>
  <si>
    <t>TinChenzhou Yunxiang Mining and Metallurgy Co., Ltd.</t>
  </si>
  <si>
    <t>CID000244</t>
  </si>
  <si>
    <t>Jiangxi Ketai Advanced Material Co., Ltd.</t>
  </si>
  <si>
    <t>TinJiangxi Ketai Advanced Material Co., Ltd.</t>
  </si>
  <si>
    <t>China Rare Metal Materials Company</t>
  </si>
  <si>
    <t>CID000278</t>
  </si>
  <si>
    <t>TinCNMC (Guangxi) PGMA Co., Ltd.</t>
  </si>
  <si>
    <t>CNMC (Guangxi) PGMA Co. Ltd.</t>
  </si>
  <si>
    <t>Dan Weaver;N/A;not available</t>
  </si>
  <si>
    <t>dweaver@alent.com;N/A;not available</t>
  </si>
  <si>
    <t>N/A;no action need;None, CFS Certified;RMAP Compliant Smelter</t>
  </si>
  <si>
    <t>N/A;RCOI confirmed as per RMI;RCOI confirmed per RMI;Some are recycled or scrap sourced but not all.;Some are recycled, scrap, covered countries or DRC sourced but not all.</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</si>
  <si>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</si>
  <si>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TinAlpha</t>
  </si>
  <si>
    <t>CID000306</t>
  </si>
  <si>
    <t>CV Gita Pesona</t>
  </si>
  <si>
    <t>Indonesia</t>
  </si>
  <si>
    <t>TinCV Gita Pesona</t>
  </si>
  <si>
    <t>Regita</t>
  </si>
  <si>
    <t>arieskencanasejahtera@gmail.com</t>
  </si>
  <si>
    <t>No Action Required. This company is an eligible smelter and is conformant to the RMAP standard.</t>
  </si>
  <si>
    <t>Not disclosed by supplier</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</si>
  <si>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</si>
  <si>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TinPT Aries Kencana Sejahtera</t>
  </si>
  <si>
    <t>Andi Pak</t>
  </si>
  <si>
    <t>premiumtinindonesia16@gmail.com</t>
  </si>
  <si>
    <t>Conformant-audited by RMI (members / partners)- valid until  10/05/2024</t>
  </si>
  <si>
    <t>TinPT Premium Tin Indonesia</t>
  </si>
  <si>
    <t>CID000315</t>
  </si>
  <si>
    <t>CV United Smelting</t>
  </si>
  <si>
    <t>TinCV United Smelting</t>
  </si>
  <si>
    <t>CID000376</t>
  </si>
  <si>
    <t>Dongguan City Xida Soldering Tin Products Co.</t>
  </si>
  <si>
    <t>TinSmelter not listed</t>
  </si>
  <si>
    <t>60-1 Otarube Kosaka-machi Kazuno-gun</t>
  </si>
  <si>
    <t>Mr. Tethuro Tokumoto;Nondisclosure;Noriaki Kita;not available;YAMAGUCHI</t>
  </si>
  <si>
    <t>kitan@dowa.co.jp;Nondisclosure;not available;tokumott@dowa.co.jp;yamaguce@dowa.co.jp</t>
  </si>
  <si>
    <t>Nondisclosure;RCOI confirmed per RMI;RCOI confirmed per RMI
Recycled;Recaycled;recycled;Recycled, Scrap;scrap;スクラップ</t>
  </si>
  <si>
    <t>Recycled/Scrap, Japan</t>
  </si>
  <si>
    <t>TinDowa</t>
  </si>
  <si>
    <t>KM 7 CARRETERA A POTOSI</t>
  </si>
  <si>
    <t>Ramiro Villavicencio Nino de Guzman or Ms Miriam Veliz</t>
  </si>
  <si>
    <t>ravinigu@hotmail.com, miriam.veliz@vinto.gob.bo; marcelo.cespedes@vinto.gob.bo</t>
  </si>
  <si>
    <t>Bolivia  State owned &amp; Private Mines</t>
  </si>
  <si>
    <t>Bolivia</t>
  </si>
  <si>
    <t xml:space="preserve">http://www.vinto.gob.bo/ </t>
  </si>
  <si>
    <t>TinEM Vinto</t>
  </si>
  <si>
    <t>Ivan Cardoso</t>
  </si>
  <si>
    <t>ivan.viana@csn.com.br</t>
  </si>
  <si>
    <t>Brazil, Taiwan</t>
  </si>
  <si>
    <t>TinEstanho de Rondonia S.A.</t>
  </si>
  <si>
    <t>CID000466</t>
  </si>
  <si>
    <t>Feinhutte Halsbrucke GmbH</t>
  </si>
  <si>
    <t>TinFeinhutte Halsbrucke GmbH</t>
  </si>
  <si>
    <t>Mr. P.Kupiec;N/A;not available;Paweł Kupiec;Paweł Kupiec (Operations Manager)</t>
  </si>
  <si>
    <t>N/A;not available;p.kuoiec@fenixmetaqls.com;p.kupiec@fenixmetals.com</t>
  </si>
  <si>
    <t>N/A;no action need;None Required - RMI  certified conflict free;None, CFS Certified;RMAP Compliant Smelter;RMAP Conformant</t>
  </si>
  <si>
    <t>N/A;RCOI confirmed as per RMI;RCOI confirmed per RMI;recycled;Some are recycled or scrap sourced but not all.</t>
  </si>
  <si>
    <t>Recycled/Scrap, Poland, Brazil, China, Australia, Peru, Indonesia, Kazakhstan</t>
  </si>
  <si>
    <t>TinFenix Metals</t>
  </si>
  <si>
    <t>not available;Sales - Operations;Wu Yin</t>
  </si>
  <si>
    <t>http://mail.yhtin.cn/;not available;wu@gejiumetal.com;wuytt@yahoo.com.cn</t>
  </si>
  <si>
    <t>-;no action need;None Required - CFSI certifed conflict free;None Required - RMI  certifed conflict free;None Required - RMI  certified conflict free;None, CFS Certified</t>
  </si>
  <si>
    <t>Gejiu &amp; Yunnan China;RCOI　by　RMAI;RCOI confirmed as per RMI;RCOI confirmed per RMI</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</si>
  <si>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</si>
  <si>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TinGejiu Non-Ferrous Metal Processing Co., Ltd.</t>
  </si>
  <si>
    <t>Gejiu Non-Ferrous Metal Processing Co. Ltd.</t>
  </si>
  <si>
    <t>CID000553</t>
  </si>
  <si>
    <t>Gejiu Yunxi Group Corp.</t>
  </si>
  <si>
    <t>Huhudu, Gejiu, Honghezizhizhou, Yunnan</t>
  </si>
  <si>
    <t>Recycled/Scrap, China, Brazil, Indonesia, United States</t>
  </si>
  <si>
    <t>TinGejiu Zili Mining And Metallurgy Co., Ltd.</t>
  </si>
  <si>
    <t>CID000626</t>
  </si>
  <si>
    <t>Guangxi Nonferrous Metals Group</t>
  </si>
  <si>
    <t>CID000628</t>
  </si>
  <si>
    <t>Guangxi Zhongshan Jin Yi Smelting Co., Ltd.</t>
  </si>
  <si>
    <t>CID000720</t>
  </si>
  <si>
    <t>Hezhou Jinwei Tin Co., Ltd.</t>
  </si>
  <si>
    <t>CID000760</t>
  </si>
  <si>
    <t>Huichang Jinshunda Tin Co., Ltd.</t>
  </si>
  <si>
    <t>TinHuichang Jinshunda Tin Co., Ltd.</t>
  </si>
  <si>
    <t>Huichang Jinshunda Tin Co. Ltd</t>
  </si>
  <si>
    <t>CID000835</t>
  </si>
  <si>
    <t>Jean Goldschmidt International (JGI Hydrometal)</t>
  </si>
  <si>
    <t>CID000841</t>
  </si>
  <si>
    <t>Jiang Xi Jia Wang Technology Tin Products Environmental Ltd.</t>
  </si>
  <si>
    <t>Ba Bao Shu Industry Park, Zha Dian Town, Gejiu City, Honghe, Yunnan Province</t>
  </si>
  <si>
    <t>Recycled/Scrap, China, Indonesia, Brazil, Malaysia</t>
  </si>
  <si>
    <t>TinGejiu Kai Meng Industry and Trade LLC</t>
  </si>
  <si>
    <t>9 Guizhong Ave</t>
  </si>
  <si>
    <t>Chen Jiaquan;N/A;not available;刘冰</t>
  </si>
  <si>
    <t>170122521@qq.com;ice8417733@163.com;N/A;not available</t>
  </si>
  <si>
    <t>Gaofeng,tongkeng;N/A;RCOI confirmed as per RMI;RCOI confirmed per RMI;Some are recycled or scrap sourced but not all.</t>
  </si>
  <si>
    <t>Recycled/Scrap, China, Indonesia, United States, Mexico, Switzerland, Malaysia, Australia, Brazil, Japan, Canada, Russian Federation</t>
  </si>
  <si>
    <t>TinChina Tin Group Co., Ltd.</t>
  </si>
  <si>
    <t>CID001098</t>
  </si>
  <si>
    <t>Ma An Shan Shu Guang Smelter Corp.</t>
  </si>
  <si>
    <t>Mohd Zaidi Bin Ahmad</t>
  </si>
  <si>
    <t>mohd.zaidi@msmelt.com</t>
  </si>
  <si>
    <t>-;CFSI Compliant Smelter;continue monitoring for CFSI compliance;http://www.conflictfreesourcing.org/conflict-free-smelter-program/smelter-refiner-lists/tin-testing/                                                                                                                            Conflict-Free Smelter Audit Review Committee (ARC) reviewed.
MSC is compliant with the CFS Program Supply Chain Transparency Smelter Audit Protocol.;http://www.responsiblemineralsinitiative.org/tin-conformant-smelters/                                                                                                                            Conflict-Free Smelter Audit Review Committee (ARC) reviewed.;http://www.responsiblemineralsinitiative.org/tin-conformant-smelters/                                                                                                                            Conflict-Free Smelter Audit Review Committee (ARC) reviewed.
M;http://www.responsiblemineralsinitiative.org/tin-conformant-smelters/                                                                                                                            Conflict-Free Smelter Audit Review Committee (ARC) reviewed.
MSC is compliant with the RMI Program Supply Chain Transparency Smelter Audit Protocol.;N/A;no action need;None, CFS Certified;RMAP Compliant Smelter;RMAP Conformant;RMI Compliant smelter;RMI Conformant</t>
  </si>
  <si>
    <t>RCOI confirmed as per RMI</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</si>
  <si>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</si>
  <si>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“The smelters may source from the DRC/covered countries, in addition to other countries but all of these smelters are compliant with the RMA Program. (Smelter Name – Smelter ID)”</t>
  </si>
  <si>
    <t>TinMalaysia Smelting Corporation (MSC)</t>
  </si>
  <si>
    <t>CID001112</t>
  </si>
  <si>
    <t>Materials Eco-Refining Co., Ltd.</t>
  </si>
  <si>
    <t>CID001136</t>
  </si>
  <si>
    <t>Metahub Industries Sdn. Bhd.</t>
  </si>
  <si>
    <t>2368East Enterprise Parkway</t>
  </si>
  <si>
    <t>Stan Rothschild</t>
  </si>
  <si>
    <t>SROTHSCHILD@metallicresources.com</t>
  </si>
  <si>
    <t>http://metallicresources.com/</t>
  </si>
  <si>
    <t>TinMetallic Resources, Inc.</t>
  </si>
  <si>
    <t>CID001172</t>
  </si>
  <si>
    <t>Minchali Metal Industry Co., Ltd.</t>
  </si>
  <si>
    <t>Ms.Luciana Miranda Pagnoncelli</t>
  </si>
  <si>
    <t>lpagnoncelli@mtaboca.com.br</t>
  </si>
  <si>
    <t>RMA validated</t>
  </si>
  <si>
    <t>This column would be traced/certified by RMA program.</t>
  </si>
  <si>
    <t>Recycled/Scrap, Brazil, Thailand, China, Australia, Germany, Colombia, Argentina, Indonesia, Belgium, Ireland, Japan, Ethiopia, France, India, Canada, Austria, Chile, Ecuador, Cambodia, Djibouti, Egypt, Estonia, Guyana, Hungary, Israel, Kazakhstan</t>
  </si>
  <si>
    <t>RMA approved</t>
  </si>
  <si>
    <t>TinMineracao Taboca S.A.</t>
  </si>
  <si>
    <t>CID001177</t>
  </si>
  <si>
    <t>Ming Li Jia smelt Metal Factory</t>
  </si>
  <si>
    <t xml:space="preserve">Panamericana High Way, Km 238.5 , Pisco </t>
  </si>
  <si>
    <t>Mr. José Oré Rivera</t>
  </si>
  <si>
    <t>jose.ore@minsur.com</t>
  </si>
  <si>
    <t>San Rafael, Puno - Peru</t>
  </si>
  <si>
    <t>Puno - Peru</t>
  </si>
  <si>
    <t>TinMinsur</t>
  </si>
  <si>
    <t>985-1, Kuchiganaya, Ikuno-cho</t>
  </si>
  <si>
    <t>Mamoru Minami;Mr. Mikio Watanabe;Nondisclosure;not available;Tadakazu Kagami</t>
  </si>
  <si>
    <t>mminami@mmc.co.jp;nabe@mmc.co.jp;Nondisclosure;not available;tkagami@mmc.co.jp</t>
  </si>
  <si>
    <t>http://www.mmc.co.jp/corporate/en/</t>
  </si>
  <si>
    <t>TinMitsubishi Materials Corporation</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</si>
  <si>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</si>
  <si>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TinJiangxi New Nanshan Technology Ltd.</t>
  </si>
  <si>
    <t>CID001246</t>
  </si>
  <si>
    <t>Ney Metals and Alloys</t>
  </si>
  <si>
    <t xml:space="preserve">62 Mira Street , Novosibirsk, Novosibirsk Oblast, Russia, 630033 </t>
  </si>
  <si>
    <t>Recycled/Scrap, Indonesia</t>
  </si>
  <si>
    <t>TinNovosibirsk Processing Plant Ltd.</t>
  </si>
  <si>
    <t>Novosibirsk Integrated Tin Works</t>
  </si>
  <si>
    <t>Ms. Orawan Suapa;not available</t>
  </si>
  <si>
    <t>not available;rmi@omthai.co.th</t>
  </si>
  <si>
    <t>RCOI confirmed per RMI;Recycled;Recycled, Scrap</t>
  </si>
  <si>
    <t>Recycled/Scrap, Thailand, China, Netherlands, Philippines, Brazil, United States</t>
  </si>
  <si>
    <t>TinO.M. Manufacturing (Thailand) Co., Ltd.</t>
  </si>
  <si>
    <t>Mr.Mariano Pero Taborga;not available</t>
  </si>
  <si>
    <t>mpero@omsabo.com;not available</t>
  </si>
  <si>
    <t>-;no action need;None, CFS Certified;RMAP Compliant Smelter;RMAP Conformant;RMI Conformant</t>
  </si>
  <si>
    <t>-;RCOI confirmed as per RMI;RCOI confirmed per RMI</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</si>
  <si>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</si>
  <si>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TinOperaciones Metalurgicas S.A.</t>
  </si>
  <si>
    <t>not available;UnKnown</t>
  </si>
  <si>
    <t>(Offshore) Penyusuk
Luar, Penyusuk Dalam,
Simping &amp; (Onshore)
Batu Rusa.;PT Artha Cipta Langgeng;RCOI confirmed per RMI</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</si>
  <si>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</si>
  <si>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TinPT Artha Cipta Langgeng</t>
  </si>
  <si>
    <t>NURAINI;UnKnown</t>
  </si>
  <si>
    <t>nuraini@imligroup.com;UnKnown</t>
  </si>
  <si>
    <t>―;None, CFS Certified;RMI Conformant</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</si>
  <si>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</si>
  <si>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TinPT Babel Inti Perkasa</t>
  </si>
  <si>
    <t>no action need;None Required - RMI  certified conflict free;None, CFS Certified</t>
  </si>
  <si>
    <t>Belitung Island, Indonesia;RCOI confirmed per RMI</t>
  </si>
  <si>
    <t>Recycled/Scrap, China, Indonesia, Brazil</t>
  </si>
  <si>
    <t>TinPT Babel Surya Alam Lestari</t>
  </si>
  <si>
    <t>Not Eligible Smelters</t>
  </si>
  <si>
    <t>TinPT Bangka Tin Industry</t>
  </si>
  <si>
    <t>Janliman Suranta Sembiring</t>
  </si>
  <si>
    <t>belitungindustrisejahterapt@gmail.com</t>
  </si>
  <si>
    <t>TinPT Belitung Industri Sejahtera</t>
  </si>
  <si>
    <t>UnKnown;Venny</t>
  </si>
  <si>
    <t>UnKnown;venny@imligroup.com</t>
  </si>
  <si>
    <t>―;No Action Required. This company is an eligible smelter and is conformant to the RMAP standard.;RMI Conformant</t>
  </si>
  <si>
    <t>Recycled/Scrap, Indonesia, Korea, China, Slovakia</t>
  </si>
  <si>
    <t>TinPT Bukit Timah</t>
  </si>
  <si>
    <t>CID001434</t>
  </si>
  <si>
    <t>PT DS Jaya Abadi</t>
  </si>
  <si>
    <t>TinPT DS Jaya Abadi</t>
  </si>
  <si>
    <t>CID001438</t>
  </si>
  <si>
    <t>PT Eunindo Usaha Mandiri</t>
  </si>
  <si>
    <t>TinPT Eunindo Usaha Mandiri</t>
  </si>
  <si>
    <t>CID001448</t>
  </si>
  <si>
    <t>PT Karimun Mining</t>
  </si>
  <si>
    <t>TinPT Karimun Mining</t>
  </si>
  <si>
    <t>Mr. M. Fitriansyah;not available;Santosa Prasetija</t>
  </si>
  <si>
    <t> sanpras1205@gmail.com;mfitriansyah@gmail.com;not available</t>
  </si>
  <si>
    <t>no action need;None Required - CFSI certifed conflict free;None Required - RMI  certifed conflict free;None Required - RMI  certified conflict free;None, CFS Certified;RMAP Compliant Smelter</t>
  </si>
  <si>
    <t>Blok Mapur-Cit, Blok Bemban Utara, Blok Kepuh Utara;Mapur;RCOI confirmed as per RMI;RCOI confirmed per RMI</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</si>
  <si>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</si>
  <si>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TinPT Mitra Stania Prima</t>
  </si>
  <si>
    <t>TinPT Panca Mega Persada</t>
  </si>
  <si>
    <t>RCOI confirmed as per RMI;RCOI confirmed per RMI</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</si>
  <si>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</si>
  <si>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TinPT Prima Timah Utama</t>
  </si>
  <si>
    <t>Leona Srikandi;Mr Andy Antofat;Ms. Meily Tanoto;not available</t>
  </si>
  <si>
    <t>lsrikandi@rbt.co.id;meily.tanoto@gmail.com;not available;trading@rbt.co.id</t>
  </si>
  <si>
    <t>CFS validated;no action need;None Required - RMI  certified conflict free;None, CFS Certified;RMAP Compliant Smelter</t>
  </si>
  <si>
    <t>PT Refined Bangka Tin;Pt. Refined Bangka Tin;RCOI by RMAI;RCOI confirmed as per RMI;RCOI confirmed per RMI;RCOI confirmed per RMI
Pt. Refined Bangka Tin;Tin Mine in Indonesia(No Name of Tin Mine)</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</si>
  <si>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</si>
  <si>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TinPT Refined Bangka Tin</t>
  </si>
  <si>
    <t>PT REFINED BANGKA TIN</t>
  </si>
  <si>
    <t>Aditya Rahmandari</t>
  </si>
  <si>
    <t>adityarahmandari@gmail.com</t>
  </si>
  <si>
    <t>http://www.responsiblemineralsinitiative.org/tin-conformant-smelters/                     Conflict-Free Smelter Audit Review Committee (ARC) reviewed.
PT Sariwiguna Binasentosa is compliant with the RMI Program Supply Chain Transparency Smelter Audit Protocol.;None, CFS Certified</t>
  </si>
  <si>
    <t>PT Sinar Sejahtera Perkasa and PT Duta Nusa Gemilang</t>
  </si>
  <si>
    <t>TinPT Sariwiguna Binasentosa</t>
  </si>
  <si>
    <t>Mr. Hardi Salim;not available</t>
  </si>
  <si>
    <t>aheuwnee@gmail.com;not available</t>
  </si>
  <si>
    <t>RCOI confirmed per RMI;Tin Mine in Indonesia(No Name of Tin Mine)</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</si>
  <si>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</si>
  <si>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TinPT Stanindo Inti Perkasa</t>
  </si>
  <si>
    <t>CID001471</t>
  </si>
  <si>
    <t>PT Sumber Jaya Indah</t>
  </si>
  <si>
    <t>TinPT Sumber Jaya Indah</t>
  </si>
  <si>
    <t>Jl. Hang tuah No 04, Prayun, Kundur, Karimun</t>
  </si>
  <si>
    <t>Nono Budi Priyono</t>
  </si>
  <si>
    <t>nono@pttimah.co.id</t>
  </si>
  <si>
    <t>Kep. Riau &amp; Singkep Mines</t>
  </si>
  <si>
    <t>TinPT Timah Tbk Kundur</t>
  </si>
  <si>
    <t>Ebi Wibisana</t>
  </si>
  <si>
    <t>ebi@pttimah.co.id</t>
  </si>
  <si>
    <t>―</t>
  </si>
  <si>
    <t xml:space="preserve">Bangka &amp; Belitung </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</si>
  <si>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</si>
  <si>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TinPT Timah Tbk Mentok</t>
  </si>
  <si>
    <t>PT Timah (Persero), Tbk</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</si>
  <si>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</si>
  <si>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TinPT Timah Nusantara</t>
  </si>
  <si>
    <t>not applicable</t>
  </si>
  <si>
    <t>Recycled/Scrap, Indonesia, India</t>
  </si>
  <si>
    <t>TinPT Tinindo Inter Nusa</t>
  </si>
  <si>
    <t>Jopie Kawan</t>
  </si>
  <si>
    <t>agusjopiegunawan1688@gmail.com</t>
  </si>
  <si>
    <t>TinPT Tommy Utama</t>
  </si>
  <si>
    <t>Ariel Chiang;My Chen Kuei Yuan;Nondisclosure;not available</t>
  </si>
  <si>
    <t>Nondisclosure;not available;rdh_12@rdh.com.tw;rdh_49@rdh.com.tw</t>
  </si>
  <si>
    <t>-;―;no action need;None, CFS Certified;RMAP Compliant Smelter;RMI Compliant smelter;RMI Conformant</t>
  </si>
  <si>
    <t>Nondisclosure;RCOI confirmed per RMI;RCOI confirmed per RMI
Recycled;Recaycled, Scrap &amp; Tin;Recycled;scrap;Some are recycled or scrap sourced but not all.</t>
  </si>
  <si>
    <t>Recycled/Scrap, China, Brazil, Japan, Indonesia, Taiwan</t>
  </si>
  <si>
    <t>TinRui Da Hung</t>
  </si>
  <si>
    <t>CID001606</t>
  </si>
  <si>
    <t>CID001648</t>
  </si>
  <si>
    <t>Shangrao Xuri Smelting Factory</t>
  </si>
  <si>
    <t>CID001694</t>
  </si>
  <si>
    <t>Shenzhen Hong Chang Metal Manufacturing Factory</t>
  </si>
  <si>
    <t>CID001731</t>
  </si>
  <si>
    <t>Sichuan Guanghan Jiangnan casting smelters</t>
  </si>
  <si>
    <t>CID001758</t>
  </si>
  <si>
    <t>Soft Metais Ltda.</t>
  </si>
  <si>
    <t>Av. Joao Ferreira Penna, 281 Distrito industrial III,  CEP 14707-202 Bebedouro, Sao Paulo, Brazil</t>
  </si>
  <si>
    <t>Bebedouro</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</si>
  <si>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</si>
  <si>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TinSoft Metais Ltda.</t>
  </si>
  <si>
    <t>Soft Metais, Ltda.</t>
  </si>
  <si>
    <t>CID001822</t>
  </si>
  <si>
    <t>Suzhou Nuonengda Chemical Co., Ltd.</t>
  </si>
  <si>
    <t>CID001841</t>
  </si>
  <si>
    <t>Tai Perng</t>
  </si>
  <si>
    <t>CID001852</t>
  </si>
  <si>
    <t>Taiwan Huanliang</t>
  </si>
  <si>
    <t>CID001897</t>
  </si>
  <si>
    <t>Thailand Mine Factory</t>
  </si>
  <si>
    <t>Mr. Sakkarin</t>
  </si>
  <si>
    <t>tsr@thaisarco.com</t>
  </si>
  <si>
    <t>-;CFS validated;CFSI Compliant Smelter;http://www.responsiblemineralsinitiative.org/tin-conformant-smelters/                                                                                                           Conflict-Free Smelter Audit Review Committee (ARC) reviewed.
Thaisarco  is compliant with the RMI Program Supply Chain Transparency Smelter Audit Protocol.;N/A;no action need;None Required - RMI  certified conflict free;None, CFS Certified;null;RMAP Compliant Smelter;RMAP Conformant;RMI Compliant smelter;RMI Conformant</t>
  </si>
  <si>
    <t>Confidential
Recycled materials and scrap 
materials are non-use;N/A;Name of Mine(s) is as follows:;Nondisclosure;RCOI confirmed as per RMI;RCOI confirmed per RMI;RCOI confirmed per RMI
Tin Mine located at countries stated next cell (No Name of Tin Mine);Some are CAHRA, DRC, Cover Countries, Recycled or scrap sourced, but not all.;Some are recycled, scrap, covered countries or DRC sourced but not all.;Tin Mine located at countries stated next cell (No Name of Tin Mine);USA</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</si>
  <si>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</si>
  <si>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TinThaisarco</t>
  </si>
  <si>
    <t>云南省个旧市中山路73-1号2幢301室, 301, Building 2, 73-1, Zhongshan Road, Gejiu, Yunnan, China</t>
  </si>
  <si>
    <t>Mrs. Yang Yanlan</t>
  </si>
  <si>
    <t>291982607@qq.com</t>
  </si>
  <si>
    <t>Recycled/Scrap, China, Indonesia, United Kingdom, Chile, Peru, Australia, United States, Japan, Malaysia, Mexico, Canada, Uzbekistan, Belgium, Singapore, Switzerland, South Africa</t>
  </si>
  <si>
    <t>TinGejiu Yunxin Nonferrous Electrolysis Co., Ltd.</t>
  </si>
  <si>
    <t>CID001920</t>
  </si>
  <si>
    <t>Three green surface technology limited company</t>
  </si>
  <si>
    <t>CID001932</t>
  </si>
  <si>
    <t>TIN PLATING GEJIU</t>
  </si>
  <si>
    <t>CID001943</t>
  </si>
  <si>
    <t>TONG LONG</t>
  </si>
  <si>
    <t>CID001954</t>
  </si>
  <si>
    <t>Top-Team Technology (Shenzhen) Ltd.</t>
  </si>
  <si>
    <t>TinVQB Mineral and Trading Group JSC</t>
  </si>
  <si>
    <t>CID002023</t>
  </si>
  <si>
    <t>WANG TING</t>
  </si>
  <si>
    <t>Mr. Vagner Torrente - President;N/A</t>
  </si>
  <si>
    <t>dp@torparticipacoes.com.br;N/A</t>
  </si>
  <si>
    <t>N/A;None Required - RMI  certifed conflict free;None Required - RMI  certified conflict free;Not RMAP conformant. Action required to remove this SOR from the supply chain</t>
  </si>
  <si>
    <t>N/A;Private Mines in the Ariquemes Rondonia region of Brazil;RCOI confirmed as per RMI</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</si>
  <si>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</si>
  <si>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TinWhite Solder Metalurgia e Mineracao Ltda.</t>
  </si>
  <si>
    <t>CID002057</t>
  </si>
  <si>
    <t>WUJIANG CITY LUXE TIN FACTORY</t>
  </si>
  <si>
    <t>CID002090</t>
  </si>
  <si>
    <t>Xin Furukawa Metal ( Wuxi ) Co., Ltd.</t>
  </si>
  <si>
    <t>CID002099</t>
  </si>
  <si>
    <t>XURI</t>
  </si>
  <si>
    <t>CID002121</t>
  </si>
  <si>
    <t>Yifeng Tin</t>
  </si>
  <si>
    <t>CID002123</t>
  </si>
  <si>
    <t>Yiquan Manufacturing</t>
  </si>
  <si>
    <t>CID002147</t>
  </si>
  <si>
    <t>Yuecheng Tin Co., Ltd.</t>
  </si>
  <si>
    <t>大屯镇红土坡</t>
  </si>
  <si>
    <t>个旧市</t>
  </si>
  <si>
    <t>云南省</t>
  </si>
  <si>
    <t>普建云</t>
  </si>
  <si>
    <t>yunansh@126.com</t>
  </si>
  <si>
    <t>TinYunnan Chengfeng Non-ferrous Metals Co., Ltd.</t>
  </si>
  <si>
    <t>Yunnan Chengfeng Non-ferrous Metals Co.,Ltd.</t>
  </si>
  <si>
    <t>CID002162</t>
  </si>
  <si>
    <t>Yunnan Chengo Electric Smelting Plant</t>
  </si>
  <si>
    <t>CID002164</t>
  </si>
  <si>
    <t>Yunnan Copper Zinc Industry Co., Ltd.</t>
  </si>
  <si>
    <t>CID002166</t>
  </si>
  <si>
    <t>Yunnan Geiju Smelting Corp.</t>
  </si>
  <si>
    <t>CID002173</t>
  </si>
  <si>
    <t>Yunnan Industrial Co., Ltd.</t>
  </si>
  <si>
    <t>121 East Jinhu Road</t>
  </si>
  <si>
    <t>SzeTo Hiu Yuen Jackie</t>
  </si>
  <si>
    <t>hiuyuen@yuntinic.com.hk</t>
  </si>
  <si>
    <t>Yunnan Tin Company Ltd</t>
  </si>
  <si>
    <t>TinTin Smelting Branch of Yunnan Tin Co., Ltd.</t>
  </si>
  <si>
    <t>CID002220</t>
  </si>
  <si>
    <t>Zhongshan Jinye Smelting Co.,Ltd</t>
  </si>
  <si>
    <t>CID002274</t>
  </si>
  <si>
    <t>GUANGXI HUA TIN GOLD MINUTE FEE, LTD.</t>
  </si>
  <si>
    <t>CID002281</t>
  </si>
  <si>
    <t>LIAN JING</t>
  </si>
  <si>
    <t>CID002309</t>
  </si>
  <si>
    <t>Yunnan Malipo Baiyi Kuangye Co.</t>
  </si>
  <si>
    <t>CID002408</t>
  </si>
  <si>
    <t>Sigma Tin Alloy Co., Ltd.</t>
  </si>
  <si>
    <t>CID002428</t>
  </si>
  <si>
    <t>Xiamen Honglu Tungsten Molybdenum Co., Ltd.</t>
  </si>
  <si>
    <t>CID002436</t>
  </si>
  <si>
    <t>Solder Court Ltd.</t>
  </si>
  <si>
    <t>Ghina Q</t>
  </si>
  <si>
    <t>ghina.qtrnnada@gmail.com</t>
  </si>
  <si>
    <t>Indonesia, Canada, Chile, Germany, Guyana, Japan, Mexico, Peru, Suriname, Switzerland</t>
  </si>
  <si>
    <t>TinCV Venus Inti Perkasa</t>
  </si>
  <si>
    <t>Fernando Junior</t>
  </si>
  <si>
    <t>fernandojunior@magnusmetais.com.br</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</si>
  <si>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</si>
  <si>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TinMagnu's Minerais Metais e Ligas Ltda.</t>
  </si>
  <si>
    <t>Magnu's Minerais Metais e Ligas LTDA</t>
  </si>
  <si>
    <t>TinPT Tirus Putra Mandiri</t>
  </si>
  <si>
    <t>Rua Curimatã, 2324  Ariquemes-RO Brazil CEP: 76870-229</t>
  </si>
  <si>
    <t>pcp.ro@meltmetais.com.br</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</si>
  <si>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</si>
  <si>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TinMelt Metais e Ligas S.A.</t>
  </si>
  <si>
    <t>Melt Metais e Ligas S/A</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</si>
  <si>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</si>
  <si>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TinPT ATD Makmur Mandiri Jaya</t>
  </si>
  <si>
    <t>Evangeline Punongbayan;not available</t>
  </si>
  <si>
    <t>eb.punongbayan@omp.com.ph;not available</t>
  </si>
  <si>
    <t>CFS validated;no action need;None, CFS Certified;RMAP Compliant Smelter;RMI Conformant</t>
  </si>
  <si>
    <t>RCOI confirmed per RMI;RCOI confirmed per RMI
Recycled;Recycled;Recycled, Scrap</t>
  </si>
  <si>
    <t>Recycled/Scrap, Philippines, Brazil, Canada, Japan, Malaysia, Peru, China, Thailand</t>
  </si>
  <si>
    <t>TinO.M. Manufacturing Philippines, Inc.</t>
  </si>
  <si>
    <t>CID002530</t>
  </si>
  <si>
    <t>PT Inti Stania Prima</t>
  </si>
  <si>
    <t>TinPT Inti Stania Prima</t>
  </si>
  <si>
    <t>Farica Elrica</t>
  </si>
  <si>
    <t>Cvayijaya.tinsmelting@gmail.com</t>
  </si>
  <si>
    <t>Australia, Brazil, China, Indonesia, Malaysia, Myanmar, Peru, Russian Federation, Spain, United Kingdom, Viet Nam;Excludes Covered Countries and CAHRA</t>
  </si>
  <si>
    <t>TinCV Ayi Jaya</t>
  </si>
  <si>
    <t>Viet Nam</t>
  </si>
  <si>
    <t>Tinh Tuc Town, Nguyen Binh District, Cao Bang Province, VietNam</t>
  </si>
  <si>
    <t>Recycled/Scrap, Brazil, Canada, Chile, China, United States, Malaysia, Indonesia, Viet Nam</t>
  </si>
  <si>
    <t>TinElectro-Mechanical Facility of the Cao Bang Minerals &amp; Metallurgy Joint Stock Company</t>
  </si>
  <si>
    <t>Viet Nam, Estonia</t>
  </si>
  <si>
    <t>TinNghe Tinh Non-Ferrous Metals Joint Stock Company</t>
  </si>
  <si>
    <t>Indonesia, Viet Nam</t>
  </si>
  <si>
    <t>TinTuyen Quang Non-Ferrous Metals Joint Stock Company</t>
  </si>
  <si>
    <t>CID002592</t>
  </si>
  <si>
    <t>CV Dua Sekawan</t>
  </si>
  <si>
    <t>Mr. Hermanto</t>
  </si>
  <si>
    <t>hermanto.home@gmail.com</t>
  </si>
  <si>
    <t>No action required as this SOR is conformant to RMAP standard</t>
  </si>
  <si>
    <t>Australia, Brazil, China, Indonesia, Malaysia, Myanmar, Peru, Spain, United Kingdom;Excludes Covered Countries and CAHRA</t>
  </si>
  <si>
    <t>TinPT Rajehan Ariq</t>
  </si>
  <si>
    <t>CID002635</t>
  </si>
  <si>
    <t>Hongqiao Metals (Kunshan) Co., Ltd.</t>
  </si>
  <si>
    <t>Soren Agustinus</t>
  </si>
  <si>
    <t>soren@ciptapersadamulia.co.id</t>
  </si>
  <si>
    <t>TinPT Cipta Persada Mulia</t>
  </si>
  <si>
    <t>Recycled/Scrap, Turkey, Brazil, Viet Nam</t>
  </si>
  <si>
    <t>TinAn Vinh Joint Stock Mineral Processing Company</t>
  </si>
  <si>
    <t>Daniel Clemente</t>
  </si>
  <si>
    <t>Desenvolvimento@resind.com.br</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</si>
  <si>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</si>
  <si>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TinResind Industria e Comercio Ltda.</t>
  </si>
  <si>
    <t>Vinicius Soares Regno</t>
  </si>
  <si>
    <t>vinicius@superligasmetais.com.br</t>
  </si>
  <si>
    <t>Brazil, China</t>
  </si>
  <si>
    <t>TinSuper Ligas</t>
  </si>
  <si>
    <t>CID002772</t>
  </si>
  <si>
    <t>PT Timah Tbk</t>
  </si>
  <si>
    <t>NIEUWE DREEF 33, 2340 BEERSE</t>
  </si>
  <si>
    <t>Ms Inga Hoffkins</t>
  </si>
  <si>
    <t>Inge.Hofkens@metallo.com</t>
  </si>
  <si>
    <t>TinMetallo Belgium N.V.</t>
  </si>
  <si>
    <t>RCOI confirmed per RMI;Recycled, Scrap;Some are recycled, scrap, covered countries or DRC sourced but not all.</t>
  </si>
  <si>
    <t>Excludes Covered Countries and CAHRA</t>
  </si>
  <si>
    <t>Part or all material comes from Covered Country</t>
  </si>
  <si>
    <t>TinMetallo Spain S.L.U.</t>
  </si>
  <si>
    <t>Andi Kurniawan</t>
  </si>
  <si>
    <t>Yoanbz_dahsyat@yahoo.com</t>
  </si>
  <si>
    <t>Conformant-audited by RMI (members / partners)- valid until  11/27/2024</t>
  </si>
  <si>
    <t>TinPT Bangka Prima Tin</t>
  </si>
  <si>
    <t>CID002786</t>
  </si>
  <si>
    <t>Chofu Works</t>
  </si>
  <si>
    <t>PT Sukses Inti Makmur</t>
  </si>
  <si>
    <t>Temmy Njoto</t>
  </si>
  <si>
    <t>temmy.njoto@gmail.com</t>
  </si>
  <si>
    <t>No Action Required. This company is a legitimate smelter and is compliant to the RMAP protocol.</t>
  </si>
  <si>
    <t>TinPT Sukses Inti Makmur</t>
  </si>
  <si>
    <t>CID002819</t>
  </si>
  <si>
    <t>CID002829</t>
  </si>
  <si>
    <t>PT Kijang Jaya Mandiri</t>
  </si>
  <si>
    <t>TinPT Kijang Jaya Mandiri</t>
  </si>
  <si>
    <t>CID002834</t>
  </si>
  <si>
    <t>Thai Nguyen Mining and Metallurgy Co., Ltd.</t>
  </si>
  <si>
    <t>Thai Nguyen</t>
  </si>
  <si>
    <t>Le Van Kien</t>
  </si>
  <si>
    <t>lekien75@gmail.com</t>
  </si>
  <si>
    <t>RCOI recognized by RMI</t>
  </si>
  <si>
    <t>Thailand, Viet Nam, Andorra</t>
  </si>
  <si>
    <t>TinThai Nguyen Mining and Metallurgy Co., Ltd.</t>
  </si>
  <si>
    <t>no action need;None Required - RMI  certified conflict free;None, CFS Certified;RMI Conformant</t>
  </si>
  <si>
    <t>Kampit;PT Menara Cipta Mulia;RCOI by RMAI;RCOI confirmed as per RMI;RCOI confirmed per RMI</t>
  </si>
  <si>
    <t>Recycled/Scrap, Indonesia, China, Australia</t>
  </si>
  <si>
    <t>TinPT Menara Cipta Mulia</t>
  </si>
  <si>
    <t>Mr. Peng Xu</t>
  </si>
  <si>
    <t>470977527@qq.com</t>
  </si>
  <si>
    <t>TinHuiChang Hill Tin Industry Co., Ltd.</t>
  </si>
  <si>
    <t>CID002848</t>
  </si>
  <si>
    <t>Gejiu Fengming Metallurgy Chemical Plant</t>
  </si>
  <si>
    <t>TinGejiu Fengming Metallurgy Chemical Plant</t>
  </si>
  <si>
    <t>CID002849</t>
  </si>
  <si>
    <t>Guanyang Guida Nonferrous Metal Smelting Plant</t>
  </si>
  <si>
    <t>TinGuanyang Guida Nonferrous Metal Smelting Plant</t>
  </si>
  <si>
    <t>TinModeltech Sdn Bhd</t>
  </si>
  <si>
    <t>CID002859</t>
  </si>
  <si>
    <t>Gejiu Jinye Mineral Company</t>
  </si>
  <si>
    <t>CID002870</t>
  </si>
  <si>
    <t>PT Lautan Harmonis Sejahtera</t>
  </si>
  <si>
    <t>TinPT Lautan Harmonis Sejahtera</t>
  </si>
  <si>
    <t>CID002946</t>
  </si>
  <si>
    <t>Xianghualing Tin Industry Co., Ltd.</t>
  </si>
  <si>
    <t>N/A;not available</t>
  </si>
  <si>
    <t>N/A;no action need;None Required - CFSI certifed conflict free;None Required - RMI  certified conflict free;None, CFS Certified;RMAP Compliant Smelter</t>
  </si>
  <si>
    <t>N/A;RCOI confirmed as per RMI;RCOI confirmed per RMI;Recycled scrap material;Some are recycled or scrap sourced but not all.</t>
  </si>
  <si>
    <t>TinGuangdong Hanhe Non-Ferrous Metal Co., Ltd.</t>
  </si>
  <si>
    <t>South Industrial Park</t>
  </si>
  <si>
    <t>dizxy@163.com</t>
  </si>
  <si>
    <t>Inner Mongolia</t>
  </si>
  <si>
    <t>INDIUM</t>
  </si>
  <si>
    <t>TinChifeng Dajingzi Tin Industry Co., Ltd.</t>
  </si>
  <si>
    <t>PT Bangka Serumpun;RCOI confirmed per RMI</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</si>
  <si>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</si>
  <si>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TinPT Bangka Serumpun</t>
  </si>
  <si>
    <t>Myanmar, Indonesia, Peru, United States, Australia, Bermuda, Canada, Chile, China, Malaysia, Uzbekistan</t>
  </si>
  <si>
    <t>TinPongpipat Company Limited</t>
  </si>
  <si>
    <t>N/A;RCOI confirmed as per RMI;RCOI confirmed per RMI;Recycled, Scrap;Some are recycled, scrap, covered countries or DRC sourced but not all.</t>
  </si>
  <si>
    <t>United States, Recycled/Scrap</t>
  </si>
  <si>
    <t>TinTin Technology &amp; Refining</t>
  </si>
  <si>
    <t>No.12, Donghong Road, Lincun Community, Tangxia Town, Dongguan, Guangdong, China</t>
  </si>
  <si>
    <t>TinDongguan CiEXPO Environmental Engineering Co., Ltd.</t>
  </si>
  <si>
    <t>Ms. Liu Huan</t>
  </si>
  <si>
    <t>164600879@qq.com</t>
  </si>
  <si>
    <t>TinMa'anshan Weitai Tin Co., Ltd.</t>
  </si>
  <si>
    <t>CID003380</t>
  </si>
  <si>
    <t>PT Masbro Alam Stania</t>
  </si>
  <si>
    <t>Jl. TPA RT 001 Lingkungan Kenanga Permai Kelurahan Kenanga Kecamatan</t>
  </si>
  <si>
    <t>TinSmelter Not Listed</t>
  </si>
  <si>
    <t>TinPT Rajawali Rimba Perkasa</t>
  </si>
  <si>
    <t>RCOI confirmed per RMI;Sourced from CAHRA or Cover Countries</t>
  </si>
  <si>
    <t>TinLuna Smelter, Ltd.</t>
  </si>
  <si>
    <t>CID003395</t>
  </si>
  <si>
    <t>OMODEO A. E S. METALLEGHE SRL</t>
  </si>
  <si>
    <t>Hou Jingjng</t>
  </si>
  <si>
    <t>1553724507@qq.com</t>
  </si>
  <si>
    <t xml:space="preserve">None </t>
  </si>
  <si>
    <t xml:space="preserve">Yunnan Gejiu </t>
  </si>
  <si>
    <t>TinYunnan Yunfan Non-ferrous Metals Co., Ltd.</t>
  </si>
  <si>
    <t>TinPrecious Minerals and Smelting Limited</t>
  </si>
  <si>
    <t>TinGejiu City Fuxiang Industry and Trade Co., Ltd.</t>
  </si>
  <si>
    <t>TinPT Mitra Sukses Globalindo</t>
  </si>
  <si>
    <t>CID003474</t>
  </si>
  <si>
    <t>TRATHO Metal Quimica</t>
  </si>
  <si>
    <t>TinTRATHO Metal Quimica</t>
  </si>
  <si>
    <t>Henrique Samy Pereira</t>
  </si>
  <si>
    <t>hsamy@crmdobrasil.com</t>
  </si>
  <si>
    <t>Conformant-audited by RMI (members / partners)- valid until  12/19/2024</t>
  </si>
  <si>
    <t>TinCRM Fundicao De Metais E Comercio De Equipamentos Eletronicos Do Brasil Ltda</t>
  </si>
  <si>
    <t>Esther Canete</t>
  </si>
  <si>
    <t>ECANETE@CRMSYNERGIES.COM</t>
  </si>
  <si>
    <t>TinCRM Synergies</t>
  </si>
  <si>
    <t>CID003579</t>
  </si>
  <si>
    <t>Dragon Silver Holdings Limited</t>
  </si>
  <si>
    <t>CID003581</t>
  </si>
  <si>
    <t>Rian Resources SDN. BHD.</t>
  </si>
  <si>
    <t>TinRian Resources SDN. BHD.</t>
  </si>
  <si>
    <t>Douglas Cesar de Araujo</t>
  </si>
  <si>
    <t>douglas.araujo@chumbo.com.br</t>
  </si>
  <si>
    <t>TinFabrica Auricchio Industria e Comercio Ltda.</t>
  </si>
  <si>
    <t>Mr.CS Park</t>
  </si>
  <si>
    <t>pcs454@oneduksan.com</t>
  </si>
  <si>
    <t>Conformant-audited by RMI (members / partners)- valid until  07/04/2024</t>
  </si>
  <si>
    <t>Eastern Ming, Aung Pyi San</t>
  </si>
  <si>
    <t>Due diligence results pending;Thaninthari, Myanmar</t>
  </si>
  <si>
    <t>TinDS Myanmar</t>
  </si>
  <si>
    <t>Eri Irwanto</t>
  </si>
  <si>
    <t>eri@puterasarana.com</t>
  </si>
  <si>
    <t>Due diligence results pending;Excludes Covered Countries and CAHRA</t>
  </si>
  <si>
    <t>TinPT Putera Sarana Shakti (PT PSS)</t>
  </si>
  <si>
    <t>Hitesh Raj Chag</t>
  </si>
  <si>
    <t>raj@messarl.com</t>
  </si>
  <si>
    <t>TinMining Minerals Resources SARL</t>
  </si>
  <si>
    <t>TinTakehara PVD Materials Plant / PVD Materials Division of MITSUI MINING &amp; SMELTING CO., LTD.</t>
  </si>
  <si>
    <t>Due Diligence Results pending</t>
  </si>
  <si>
    <t>TinMalaysia Smelting Corporation Berhad (Port Klang)</t>
  </si>
  <si>
    <t>TinWoodcross Smelting Company Limited</t>
  </si>
  <si>
    <t>Data collected through supply chain sources was used to support source of origin determinations.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</si>
</sst>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1141">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41" fontId="12" fillId="0" borderId="0" applyFont="0" applyFill="0" applyBorder="0" applyAlignment="0" applyProtection="0"/>
    <xf numFmtId="168"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2"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91"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100"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4" fontId="4" fillId="0" borderId="0"/>
    <xf numFmtId="0" fontId="91" fillId="0" borderId="0"/>
    <xf numFmtId="0" fontId="91" fillId="0" borderId="0"/>
    <xf numFmtId="164"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4" fontId="4" fillId="0" borderId="0"/>
    <xf numFmtId="0" fontId="9" fillId="0" borderId="0"/>
    <xf numFmtId="164" fontId="91" fillId="0" borderId="0"/>
    <xf numFmtId="0" fontId="57" fillId="0" borderId="0"/>
    <xf numFmtId="0" fontId="57" fillId="0" borderId="0"/>
    <xf numFmtId="164" fontId="9" fillId="0" borderId="0"/>
    <xf numFmtId="0" fontId="57" fillId="0" borderId="0"/>
    <xf numFmtId="0" fontId="9" fillId="0" borderId="0"/>
    <xf numFmtId="0" fontId="57" fillId="0" borderId="0"/>
    <xf numFmtId="0" fontId="74" fillId="0" borderId="0">
      <alignment vertical="center"/>
    </xf>
    <xf numFmtId="164" fontId="4" fillId="0" borderId="0"/>
    <xf numFmtId="0" fontId="75" fillId="0" borderId="0"/>
    <xf numFmtId="0" fontId="57" fillId="0" borderId="0"/>
    <xf numFmtId="0" fontId="91" fillId="0" borderId="0"/>
    <xf numFmtId="0" fontId="75" fillId="0" borderId="0"/>
    <xf numFmtId="0" fontId="57" fillId="0" borderId="0"/>
    <xf numFmtId="0" fontId="57" fillId="0" borderId="0"/>
    <xf numFmtId="0" fontId="57" fillId="0" borderId="0"/>
    <xf numFmtId="0" fontId="57" fillId="0" borderId="0"/>
    <xf numFmtId="0" fontId="57" fillId="0" borderId="0"/>
    <xf numFmtId="0" fontId="91" fillId="0" borderId="0"/>
    <xf numFmtId="0" fontId="57" fillId="0" borderId="0"/>
    <xf numFmtId="0" fontId="91" fillId="0" borderId="0"/>
    <xf numFmtId="0" fontId="5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5" fillId="0" borderId="0"/>
    <xf numFmtId="0" fontId="75" fillId="0" borderId="0"/>
    <xf numFmtId="0" fontId="5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7" fillId="0" borderId="0"/>
    <xf numFmtId="0" fontId="57" fillId="0" borderId="0"/>
    <xf numFmtId="164" fontId="4" fillId="0" borderId="0"/>
    <xf numFmtId="164" fontId="4" fillId="0" borderId="0"/>
    <xf numFmtId="0" fontId="76" fillId="0" borderId="0"/>
    <xf numFmtId="0" fontId="91"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4" fontId="12" fillId="0" borderId="0"/>
    <xf numFmtId="0" fontId="91" fillId="0" borderId="0"/>
    <xf numFmtId="0" fontId="91" fillId="0" borderId="0"/>
    <xf numFmtId="0" fontId="91" fillId="0" borderId="0"/>
    <xf numFmtId="164" fontId="91" fillId="0" borderId="0"/>
    <xf numFmtId="0" fontId="3" fillId="0" borderId="0"/>
    <xf numFmtId="0" fontId="2" fillId="0" borderId="0"/>
    <xf numFmtId="0" fontId="68" fillId="0" borderId="0" applyNumberFormat="0" applyFill="0" applyBorder="0">
      <protection locked="0"/>
    </xf>
    <xf numFmtId="0" fontId="2" fillId="0" borderId="0"/>
    <xf numFmtId="0" fontId="2" fillId="0" borderId="0"/>
    <xf numFmtId="0" fontId="2" fillId="0" borderId="0"/>
    <xf numFmtId="0" fontId="101" fillId="2" borderId="0"/>
    <xf numFmtId="0" fontId="101" fillId="3" borderId="0"/>
    <xf numFmtId="0" fontId="101" fillId="4" borderId="0"/>
    <xf numFmtId="0" fontId="101" fillId="5" borderId="0"/>
    <xf numFmtId="0" fontId="101" fillId="6" borderId="0"/>
    <xf numFmtId="0" fontId="101" fillId="7" borderId="0"/>
    <xf numFmtId="0" fontId="101" fillId="8" borderId="0"/>
    <xf numFmtId="0" fontId="101" fillId="9" borderId="0"/>
    <xf numFmtId="0" fontId="101" fillId="10" borderId="0"/>
    <xf numFmtId="0" fontId="101" fillId="11" borderId="0"/>
    <xf numFmtId="0" fontId="101" fillId="12" borderId="0"/>
    <xf numFmtId="0" fontId="101" fillId="13" borderId="0"/>
    <xf numFmtId="0" fontId="102" fillId="14" borderId="0"/>
    <xf numFmtId="0" fontId="102" fillId="15" borderId="0"/>
    <xf numFmtId="0" fontId="102" fillId="16" borderId="0"/>
    <xf numFmtId="0" fontId="102" fillId="17" borderId="0"/>
    <xf numFmtId="0" fontId="102" fillId="18" borderId="0"/>
    <xf numFmtId="0" fontId="102" fillId="19" borderId="0"/>
    <xf numFmtId="0" fontId="102" fillId="20" borderId="0"/>
    <xf numFmtId="0" fontId="102" fillId="21" borderId="0"/>
    <xf numFmtId="0" fontId="102" fillId="22" borderId="0"/>
    <xf numFmtId="0" fontId="102" fillId="23" borderId="0"/>
    <xf numFmtId="0" fontId="102" fillId="24" borderId="0"/>
    <xf numFmtId="0" fontId="102" fillId="25" borderId="0"/>
    <xf numFmtId="0" fontId="103" fillId="26" borderId="0"/>
    <xf numFmtId="0" fontId="104" fillId="26" borderId="0"/>
    <xf numFmtId="0" fontId="105" fillId="27" borderId="1"/>
    <xf numFmtId="0" fontId="106" fillId="28" borderId="2"/>
    <xf numFmtId="41" fontId="12" fillId="0" borderId="0"/>
    <xf numFmtId="168" fontId="12" fillId="0" borderId="0"/>
    <xf numFmtId="172"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43" fontId="12" fillId="0" borderId="0"/>
    <xf numFmtId="170" fontId="12" fillId="0" borderId="0"/>
    <xf numFmtId="170" fontId="12" fillId="0" borderId="0"/>
    <xf numFmtId="170"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2" fontId="12" fillId="0" borderId="0"/>
    <xf numFmtId="167" fontId="12" fillId="0" borderId="0"/>
    <xf numFmtId="171" fontId="12" fillId="0" borderId="0"/>
    <xf numFmtId="175"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4"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4" fontId="12" fillId="0" borderId="0"/>
    <xf numFmtId="44" fontId="12" fillId="0" borderId="0"/>
    <xf numFmtId="176" fontId="12" fillId="0" borderId="0"/>
    <xf numFmtId="176" fontId="12" fillId="0" borderId="0"/>
    <xf numFmtId="176"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44"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44"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0" fontId="107" fillId="0" borderId="0"/>
    <xf numFmtId="0" fontId="108" fillId="29" borderId="0"/>
    <xf numFmtId="0" fontId="109" fillId="0" borderId="3"/>
    <xf numFmtId="0" fontId="110" fillId="0" borderId="4"/>
    <xf numFmtId="0" fontId="111" fillId="0" borderId="5"/>
    <xf numFmtId="0" fontId="111" fillId="0" borderId="0"/>
    <xf numFmtId="0" fontId="10" fillId="0" borderId="0">
      <protection locked="0"/>
    </xf>
    <xf numFmtId="0" fontId="68" fillId="0" borderId="0"/>
    <xf numFmtId="0" fontId="112" fillId="0" borderId="0"/>
    <xf numFmtId="0" fontId="68" fillId="0" borderId="0">
      <protection locked="0"/>
    </xf>
    <xf numFmtId="0" fontId="68" fillId="0" borderId="0">
      <protection locked="0"/>
    </xf>
    <xf numFmtId="0" fontId="113" fillId="0" borderId="0"/>
    <xf numFmtId="0" fontId="10" fillId="0" borderId="0">
      <protection locked="0"/>
    </xf>
    <xf numFmtId="0" fontId="68" fillId="0" borderId="0">
      <protection locked="0"/>
    </xf>
    <xf numFmtId="0" fontId="114" fillId="30" borderId="1"/>
    <xf numFmtId="0" fontId="115" fillId="0" borderId="6"/>
    <xf numFmtId="0" fontId="116" fillId="31"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7" fillId="0" borderId="0">
      <alignment vertical="center"/>
    </xf>
    <xf numFmtId="0" fontId="118" fillId="0" borderId="0"/>
    <xf numFmtId="0" fontId="101" fillId="0" borderId="0"/>
    <xf numFmtId="0" fontId="11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8" fillId="0" borderId="0"/>
    <xf numFmtId="0" fontId="118" fillId="0" borderId="0"/>
    <xf numFmtId="0" fontId="101" fillId="0" borderId="0"/>
    <xf numFmtId="0" fontId="101" fillId="0" borderId="0"/>
    <xf numFmtId="0" fontId="101" fillId="0" borderId="0"/>
    <xf numFmtId="0" fontId="119" fillId="0" borderId="0"/>
    <xf numFmtId="0" fontId="1" fillId="0" borderId="0"/>
    <xf numFmtId="0" fontId="101" fillId="32" borderId="7"/>
    <xf numFmtId="0" fontId="120" fillId="27" borderId="8"/>
    <xf numFmtId="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1" fillId="0" borderId="0"/>
    <xf numFmtId="0" fontId="122" fillId="0" borderId="9"/>
    <xf numFmtId="0" fontId="123" fillId="0" borderId="0"/>
  </cellStyleXfs>
  <cellXfs count="399">
    <xf numFmtId="0" fontId="0" fillId="0" borderId="0" xfId="0"/>
    <xf numFmtId="0" fontId="17" fillId="33" borderId="10" xfId="0" applyFont="1" applyFill="1" applyBorder="1" applyAlignment="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Alignment="1">
      <alignment horizontal="center" vertical="center"/>
    </xf>
    <xf numFmtId="0" fontId="11" fillId="33" borderId="0" xfId="0" applyFont="1" applyFill="1"/>
    <xf numFmtId="0" fontId="16"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3" fillId="33" borderId="0" xfId="0" applyFont="1" applyFill="1" applyAlignment="1">
      <alignment vertical="center"/>
    </xf>
    <xf numFmtId="0" fontId="19" fillId="33" borderId="0" xfId="0" applyFont="1" applyFill="1" applyAlignment="1">
      <alignment horizontal="left" wrapText="1"/>
    </xf>
    <xf numFmtId="0" fontId="17" fillId="33" borderId="0" xfId="0" applyFont="1" applyFill="1" applyAlignment="1">
      <alignment vertical="center"/>
    </xf>
    <xf numFmtId="0" fontId="17" fillId="33" borderId="0" xfId="0" applyFont="1" applyFill="1" applyAlignment="1">
      <alignment horizontal="center" vertical="center"/>
    </xf>
    <xf numFmtId="0" fontId="0" fillId="33" borderId="0" xfId="0" applyFill="1" applyAlignment="1">
      <alignment vertical="top"/>
    </xf>
    <xf numFmtId="0" fontId="11" fillId="33" borderId="0" xfId="0" applyFont="1" applyFill="1" applyProtection="1">
      <protection hidden="1"/>
    </xf>
    <xf numFmtId="0" fontId="13" fillId="33" borderId="0" xfId="0" applyFont="1" applyFill="1" applyAlignment="1" applyProtection="1">
      <alignment horizontal="center" vertical="top"/>
      <protection hidden="1"/>
    </xf>
    <xf numFmtId="0" fontId="13" fillId="33" borderId="0" xfId="0" applyFont="1" applyFill="1" applyAlignment="1" applyProtection="1">
      <alignment vertical="center"/>
      <protection hidden="1"/>
    </xf>
    <xf numFmtId="0" fontId="17"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Alignment="1" applyProtection="1">
      <alignment horizontal="right" vertical="center"/>
      <protection hidden="1"/>
    </xf>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7" fillId="33" borderId="18" xfId="570" applyFont="1" applyFill="1" applyBorder="1" applyAlignment="1">
      <alignment vertical="top" wrapText="1"/>
    </xf>
    <xf numFmtId="164" fontId="27" fillId="33" borderId="18" xfId="570" applyNumberFormat="1" applyFont="1" applyFill="1" applyBorder="1" applyAlignment="1">
      <alignment horizontal="center" vertical="top" wrapText="1"/>
    </xf>
    <xf numFmtId="0" fontId="13" fillId="33" borderId="0" xfId="0" applyFont="1" applyFill="1" applyAlignment="1">
      <alignment horizontal="left"/>
    </xf>
    <xf numFmtId="0" fontId="16" fillId="33" borderId="0" xfId="0" applyFont="1" applyFill="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3" fillId="33" borderId="21" xfId="0" applyFont="1" applyFill="1" applyBorder="1" applyAlignment="1">
      <alignment vertical="center"/>
    </xf>
    <xf numFmtId="0" fontId="5" fillId="33" borderId="16" xfId="0" applyFont="1" applyFill="1" applyBorder="1" applyAlignment="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lignment vertical="center"/>
    </xf>
    <xf numFmtId="0" fontId="5" fillId="33" borderId="24" xfId="0" applyFont="1" applyFill="1" applyBorder="1" applyAlignment="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lignment vertical="center"/>
    </xf>
    <xf numFmtId="0" fontId="13" fillId="33" borderId="25" xfId="0" applyFont="1" applyFill="1" applyBorder="1" applyAlignment="1">
      <alignment vertical="center"/>
    </xf>
    <xf numFmtId="0" fontId="5" fillId="33" borderId="26" xfId="0" applyFont="1" applyFill="1" applyBorder="1" applyAlignment="1">
      <alignment vertical="center"/>
    </xf>
    <xf numFmtId="0" fontId="16" fillId="33" borderId="27" xfId="0" applyFont="1" applyFill="1" applyBorder="1" applyAlignment="1" applyProtection="1">
      <alignment wrapText="1"/>
      <protection hidden="1"/>
    </xf>
    <xf numFmtId="0" fontId="0" fillId="34" borderId="19" xfId="0" applyFill="1" applyBorder="1"/>
    <xf numFmtId="0" fontId="16" fillId="33" borderId="28" xfId="0" applyFont="1" applyFill="1" applyBorder="1" applyAlignment="1" applyProtection="1">
      <alignment horizontal="right" vertical="center"/>
      <protection hidden="1"/>
    </xf>
    <xf numFmtId="0" fontId="32" fillId="33" borderId="0" xfId="0" applyFont="1" applyFill="1" applyAlignment="1">
      <alignment horizontal="right" vertical="center"/>
    </xf>
    <xf numFmtId="0" fontId="33" fillId="33" borderId="0" xfId="0" applyFont="1" applyFill="1" applyAlignment="1">
      <alignment vertical="center"/>
    </xf>
    <xf numFmtId="0" fontId="13" fillId="33" borderId="29" xfId="0" applyFont="1" applyFill="1" applyBorder="1" applyAlignment="1">
      <alignment vertical="center"/>
    </xf>
    <xf numFmtId="0" fontId="33" fillId="33" borderId="27" xfId="0" applyFont="1" applyFill="1" applyBorder="1" applyAlignment="1">
      <alignment vertical="center"/>
    </xf>
    <xf numFmtId="0" fontId="13" fillId="33" borderId="30" xfId="0" applyFont="1" applyFill="1" applyBorder="1" applyAlignment="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lignment horizontal="left" vertical="center"/>
    </xf>
    <xf numFmtId="0" fontId="5" fillId="33" borderId="31" xfId="0" applyFont="1" applyFill="1" applyBorder="1" applyAlignment="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lignment vertical="center"/>
    </xf>
    <xf numFmtId="0" fontId="6" fillId="33" borderId="22" xfId="0" applyFont="1" applyFill="1" applyBorder="1" applyAlignment="1" applyProtection="1">
      <alignment horizontal="left" vertical="top" wrapText="1"/>
      <protection hidden="1"/>
    </xf>
    <xf numFmtId="0" fontId="11" fillId="0" borderId="0" xfId="589" applyFont="1"/>
    <xf numFmtId="0" fontId="91"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Alignment="1" applyProtection="1">
      <alignment wrapText="1"/>
      <protection hidden="1"/>
    </xf>
    <xf numFmtId="0" fontId="13" fillId="33" borderId="0" xfId="0" applyFont="1" applyFill="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0" fontId="7" fillId="0" borderId="0" xfId="0" applyFont="1" applyAlignment="1">
      <alignment wrapText="1"/>
    </xf>
    <xf numFmtId="0" fontId="7" fillId="0" borderId="0" xfId="0" applyFont="1"/>
    <xf numFmtId="0" fontId="6" fillId="0" borderId="35" xfId="0" applyFont="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Font="1" applyBorder="1" applyAlignment="1" applyProtection="1">
      <alignment vertical="center" wrapText="1"/>
      <protection hidden="1"/>
    </xf>
    <xf numFmtId="0" fontId="35" fillId="0" borderId="35" xfId="0" applyFont="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6" fillId="0" borderId="0" xfId="0" applyFont="1" applyAlignment="1">
      <alignment wrapText="1"/>
    </xf>
    <xf numFmtId="0" fontId="7"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Alignment="1" applyProtection="1">
      <alignment horizontal="center" vertical="center" wrapText="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lignment vertical="center" wrapText="1"/>
    </xf>
    <xf numFmtId="0" fontId="6" fillId="33" borderId="22" xfId="0" applyFont="1" applyFill="1" applyBorder="1" applyAlignment="1" applyProtection="1">
      <alignment horizontal="left" wrapText="1"/>
      <protection hidden="1"/>
    </xf>
    <xf numFmtId="0" fontId="54" fillId="0" borderId="0" xfId="0" applyFont="1" applyAlignment="1" applyProtection="1">
      <alignment horizontal="right" wrapText="1"/>
      <protection hidden="1"/>
    </xf>
    <xf numFmtId="0" fontId="6" fillId="0" borderId="43" xfId="0" applyFont="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Font="1" applyBorder="1" applyAlignment="1" applyProtection="1">
      <alignment vertical="top" wrapText="1"/>
      <protection hidden="1"/>
    </xf>
    <xf numFmtId="0" fontId="51" fillId="0" borderId="0" xfId="0" applyFont="1"/>
    <xf numFmtId="0" fontId="0" fillId="36" borderId="0" xfId="0" applyFill="1" applyProtection="1">
      <protection hidden="1"/>
    </xf>
    <xf numFmtId="0" fontId="27" fillId="0" borderId="19" xfId="0" applyFont="1" applyBorder="1" applyAlignment="1">
      <alignment vertical="top" wrapText="1"/>
    </xf>
    <xf numFmtId="166" fontId="27" fillId="33" borderId="11" xfId="570" applyNumberFormat="1" applyFont="1" applyFill="1" applyBorder="1" applyAlignment="1">
      <alignment horizontal="center" vertical="top" wrapText="1"/>
    </xf>
    <xf numFmtId="1" fontId="42" fillId="0" borderId="0" xfId="0" applyNumberFormat="1"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0" fillId="0" borderId="45" xfId="0" applyBorder="1"/>
    <xf numFmtId="0" fontId="81" fillId="11" borderId="0" xfId="0" applyFont="1" applyFill="1" applyProtection="1">
      <protection hidden="1"/>
    </xf>
    <xf numFmtId="0" fontId="55" fillId="0" borderId="0" xfId="0" applyFont="1" applyAlignment="1">
      <alignment vertical="top" wrapText="1"/>
    </xf>
    <xf numFmtId="0" fontId="6" fillId="36" borderId="35" xfId="0"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4"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Border="1" applyAlignment="1">
      <alignment wrapText="1"/>
    </xf>
    <xf numFmtId="0" fontId="27" fillId="33" borderId="18" xfId="570" applyFont="1" applyFill="1" applyBorder="1" applyAlignment="1">
      <alignment horizontal="left" vertical="top" wrapText="1"/>
    </xf>
    <xf numFmtId="0" fontId="8" fillId="0" borderId="18" xfId="0" applyFont="1" applyBorder="1" applyAlignment="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1" fillId="33" borderId="0" xfId="0" applyNumberFormat="1" applyFont="1" applyFill="1"/>
    <xf numFmtId="164" fontId="16" fillId="33" borderId="0" xfId="0" applyNumberFormat="1" applyFont="1" applyFill="1" applyAlignment="1">
      <alignment horizontal="center" vertical="center" wrapText="1"/>
    </xf>
    <xf numFmtId="164" fontId="13" fillId="33" borderId="0" xfId="0" applyNumberFormat="1" applyFont="1" applyFill="1" applyAlignment="1">
      <alignment horizontal="center" vertical="center"/>
    </xf>
    <xf numFmtId="164" fontId="29"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Alignment="1" applyProtection="1">
      <alignment vertical="center" wrapText="1"/>
      <protection hidden="1"/>
    </xf>
    <xf numFmtId="0" fontId="48" fillId="33" borderId="0" xfId="0" applyFont="1" applyFill="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166" fontId="27" fillId="33" borderId="19" xfId="570" applyNumberFormat="1" applyFont="1" applyFill="1" applyBorder="1" applyAlignment="1">
      <alignment horizontal="center" vertical="top" wrapText="1"/>
    </xf>
    <xf numFmtId="0" fontId="7" fillId="0" borderId="35" xfId="0" applyFont="1" applyBorder="1" applyAlignment="1" applyProtection="1">
      <alignment vertical="top" wrapText="1"/>
      <protection hidden="1"/>
    </xf>
    <xf numFmtId="9" fontId="83"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5" fillId="0" borderId="0" xfId="0" applyFont="1" applyAlignment="1" applyProtection="1">
      <alignment vertical="top" wrapText="1"/>
      <protection hidden="1"/>
    </xf>
    <xf numFmtId="0" fontId="53" fillId="0" borderId="0" xfId="0" applyFont="1" applyAlignment="1">
      <alignment vertical="top" wrapText="1"/>
    </xf>
    <xf numFmtId="49" fontId="0" fillId="0" borderId="0" xfId="0" applyNumberFormat="1"/>
    <xf numFmtId="0" fontId="51" fillId="0" borderId="0" xfId="0" applyFont="1" applyAlignment="1">
      <alignment vertical="top" wrapText="1"/>
    </xf>
    <xf numFmtId="9" fontId="51" fillId="0" borderId="0" xfId="0" applyNumberFormat="1" applyFont="1" applyAlignment="1">
      <alignment horizontal="left" vertical="top" wrapText="1"/>
    </xf>
    <xf numFmtId="9" fontId="0" fillId="0" borderId="0" xfId="0" applyNumberFormat="1" applyAlignment="1">
      <alignment horizontal="left" vertical="top" wrapText="1"/>
    </xf>
    <xf numFmtId="0" fontId="55" fillId="36" borderId="19" xfId="0" applyFont="1" applyFill="1" applyBorder="1" applyAlignment="1">
      <alignment vertical="center" wrapText="1"/>
    </xf>
    <xf numFmtId="0" fontId="55"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6" fillId="33" borderId="0" xfId="0" applyFont="1" applyFill="1" applyAlignment="1" applyProtection="1">
      <alignment horizontal="center" vertical="center" wrapText="1"/>
      <protection hidden="1"/>
    </xf>
    <xf numFmtId="0" fontId="17" fillId="33" borderId="10" xfId="0" applyFont="1" applyFill="1" applyBorder="1" applyAlignment="1">
      <alignment vertical="center" wrapText="1"/>
    </xf>
    <xf numFmtId="0" fontId="16" fillId="33" borderId="38" xfId="0" applyFont="1" applyFill="1" applyBorder="1" applyAlignment="1">
      <alignment wrapText="1"/>
    </xf>
    <xf numFmtId="0" fontId="44"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1" fillId="0" borderId="0" xfId="502" applyFont="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5" fillId="0" borderId="0" xfId="480" applyFont="1" applyAlignment="1">
      <alignment horizontal="left" vertical="top" wrapText="1"/>
    </xf>
    <xf numFmtId="164" fontId="51" fillId="0" borderId="0" xfId="480" applyFont="1" applyAlignment="1">
      <alignment vertical="top" wrapText="1"/>
    </xf>
    <xf numFmtId="0" fontId="83" fillId="0" borderId="0" xfId="502" applyFont="1" applyAlignment="1">
      <alignment horizontal="left" vertical="top" wrapText="1"/>
    </xf>
    <xf numFmtId="0" fontId="51" fillId="0" borderId="0" xfId="0" applyFont="1" applyAlignment="1">
      <alignment horizontal="left" vertical="top" wrapText="1"/>
    </xf>
    <xf numFmtId="0" fontId="51" fillId="0" borderId="0" xfId="569" applyFont="1" applyAlignment="1">
      <alignment vertical="top" wrapText="1"/>
    </xf>
    <xf numFmtId="164" fontId="55" fillId="0" borderId="0" xfId="480" applyFont="1" applyAlignment="1">
      <alignment vertical="top" wrapText="1"/>
    </xf>
    <xf numFmtId="9" fontId="93" fillId="0" borderId="0" xfId="480" applyNumberFormat="1" applyFont="1" applyAlignment="1">
      <alignment horizontal="left" vertical="top" wrapText="1"/>
    </xf>
    <xf numFmtId="0" fontId="83" fillId="0" borderId="0" xfId="502" applyFont="1" applyAlignment="1">
      <alignment horizontal="justify" vertical="top"/>
    </xf>
    <xf numFmtId="0" fontId="51" fillId="0" borderId="0" xfId="502" applyFont="1" applyAlignment="1">
      <alignment horizontal="justify" vertical="top"/>
    </xf>
    <xf numFmtId="0" fontId="51" fillId="0" borderId="0" xfId="0" applyFont="1" applyAlignment="1">
      <alignment horizontal="left" vertical="top"/>
    </xf>
    <xf numFmtId="0" fontId="93" fillId="0" borderId="0" xfId="502" applyFont="1" applyAlignment="1">
      <alignment horizontal="justify" vertical="top"/>
    </xf>
    <xf numFmtId="0" fontId="56"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3" fillId="0" borderId="0" xfId="502" applyFont="1" applyAlignment="1">
      <alignment vertical="top" wrapText="1"/>
    </xf>
    <xf numFmtId="0" fontId="95" fillId="0" borderId="0" xfId="0" applyFont="1"/>
    <xf numFmtId="164" fontId="55"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5" fillId="36" borderId="19" xfId="0" applyFont="1" applyFill="1" applyBorder="1" applyAlignment="1">
      <alignment vertical="top" wrapText="1"/>
    </xf>
    <xf numFmtId="0" fontId="55" fillId="36" borderId="19" xfId="502"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49" fontId="0" fillId="0" borderId="19" xfId="0" applyNumberFormat="1" applyBorder="1" applyProtection="1">
      <protection locked="0"/>
    </xf>
    <xf numFmtId="0" fontId="3" fillId="0" borderId="0" xfId="592" applyAlignment="1">
      <alignment vertical="top" wrapText="1"/>
    </xf>
    <xf numFmtId="0" fontId="55" fillId="0" borderId="0" xfId="502" applyFont="1" applyAlignment="1">
      <alignment horizontal="left" vertical="top" wrapText="1"/>
    </xf>
    <xf numFmtId="0" fontId="55" fillId="0" borderId="0" xfId="502" applyFont="1" applyAlignment="1">
      <alignment horizontal="justify" vertical="top"/>
    </xf>
    <xf numFmtId="0" fontId="55" fillId="0" borderId="0" xfId="506" applyFont="1" applyAlignment="1">
      <alignment horizontal="lef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1" fillId="0" borderId="0" xfId="507" applyFont="1" applyAlignment="1">
      <alignment horizontal="left" vertical="top" wrapText="1"/>
    </xf>
    <xf numFmtId="0" fontId="89" fillId="0" borderId="0" xfId="0" applyFont="1" applyAlignment="1">
      <alignment vertical="top" wrapText="1"/>
    </xf>
    <xf numFmtId="0" fontId="52"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7" fillId="33" borderId="37" xfId="0" applyNumberFormat="1" applyFont="1" applyFill="1" applyBorder="1" applyAlignment="1" applyProtection="1">
      <alignment horizontal="left" vertical="center" wrapText="1"/>
      <protection locked="0"/>
    </xf>
    <xf numFmtId="164" fontId="27" fillId="0" borderId="19" xfId="570" applyNumberFormat="1" applyFont="1" applyBorder="1" applyAlignment="1">
      <alignment horizontal="center" vertical="top" wrapText="1"/>
    </xf>
    <xf numFmtId="0" fontId="13"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3" fillId="33" borderId="17" xfId="0" applyFont="1" applyFill="1" applyBorder="1" applyAlignment="1" applyProtection="1">
      <alignment vertical="center" wrapText="1"/>
      <protection locked="0"/>
    </xf>
    <xf numFmtId="49" fontId="0" fillId="0" borderId="0" xfId="0" applyNumberFormat="1" applyProtection="1">
      <protection locked="0"/>
    </xf>
    <xf numFmtId="0" fontId="38"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Alignment="1">
      <alignment horizontal="center"/>
    </xf>
    <xf numFmtId="0" fontId="28" fillId="33" borderId="0" xfId="0" applyFont="1" applyFill="1" applyAlignment="1">
      <alignment horizontal="center" vertical="center" wrapText="1"/>
    </xf>
    <xf numFmtId="0" fontId="28" fillId="33" borderId="57"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164" fontId="27" fillId="33" borderId="48" xfId="570" applyNumberFormat="1" applyFont="1" applyFill="1" applyBorder="1" applyAlignment="1">
      <alignment horizontal="center" vertical="top" wrapText="1"/>
    </xf>
    <xf numFmtId="164" fontId="27" fillId="33" borderId="49" xfId="570" applyNumberFormat="1" applyFont="1" applyFill="1" applyBorder="1" applyAlignment="1">
      <alignment horizontal="center" vertical="top" wrapText="1"/>
    </xf>
    <xf numFmtId="164" fontId="27" fillId="33" borderId="11" xfId="570" applyNumberFormat="1" applyFont="1" applyFill="1" applyBorder="1" applyAlignment="1">
      <alignment horizontal="center" vertical="top" wrapText="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Border="1" applyAlignment="1">
      <alignment horizontal="center" vertical="top" wrapText="1"/>
    </xf>
    <xf numFmtId="0" fontId="27" fillId="0" borderId="49" xfId="570" applyFont="1" applyBorder="1" applyAlignment="1">
      <alignment horizontal="center" vertical="top" wrapText="1"/>
    </xf>
    <xf numFmtId="0" fontId="27" fillId="0" borderId="11" xfId="570" applyFont="1" applyBorder="1" applyAlignment="1">
      <alignment horizontal="center" vertical="top" wrapText="1"/>
    </xf>
    <xf numFmtId="164" fontId="27" fillId="0" borderId="48" xfId="570" applyNumberFormat="1" applyFont="1" applyBorder="1" applyAlignment="1">
      <alignment horizontal="center" vertical="top" wrapText="1"/>
    </xf>
    <xf numFmtId="164" fontId="27" fillId="0" borderId="49" xfId="570" applyNumberFormat="1" applyFont="1" applyBorder="1" applyAlignment="1">
      <alignment horizontal="center" vertical="top" wrapText="1"/>
    </xf>
    <xf numFmtId="164" fontId="27"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9" fontId="17" fillId="33" borderId="58"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13" fillId="33" borderId="58"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49" fontId="17" fillId="0" borderId="58" xfId="0" applyNumberFormat="1" applyFont="1" applyBorder="1" applyAlignment="1" applyProtection="1">
      <alignment horizontal="left" vertical="center" wrapText="1"/>
      <protection locked="0"/>
    </xf>
    <xf numFmtId="49" fontId="17" fillId="0" borderId="10" xfId="0" applyNumberFormat="1" applyFont="1" applyBorder="1" applyAlignment="1" applyProtection="1">
      <alignment horizontal="left" vertical="center" wrapText="1"/>
      <protection locked="0"/>
    </xf>
    <xf numFmtId="49" fontId="17" fillId="0" borderId="37" xfId="0" applyNumberFormat="1" applyFont="1" applyBorder="1" applyAlignment="1" applyProtection="1">
      <alignment horizontal="left" vertical="center" wrapText="1"/>
      <protection locked="0"/>
    </xf>
    <xf numFmtId="0" fontId="17" fillId="33" borderId="58"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165" fontId="16" fillId="33" borderId="34" xfId="0" applyNumberFormat="1" applyFont="1" applyFill="1" applyBorder="1" applyAlignment="1" applyProtection="1">
      <alignment horizontal="center" wrapText="1"/>
      <protection locked="0"/>
    </xf>
    <xf numFmtId="165" fontId="16" fillId="33" borderId="59"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16" fillId="33" borderId="27" xfId="0" applyFont="1" applyFill="1" applyBorder="1" applyAlignment="1" applyProtection="1">
      <alignment horizontal="left" wrapText="1"/>
      <protection hidden="1"/>
    </xf>
    <xf numFmtId="0" fontId="17" fillId="0" borderId="58" xfId="0" applyFont="1" applyBorder="1" applyAlignment="1" applyProtection="1">
      <alignment horizontal="left" vertical="center"/>
      <protection locked="0"/>
    </xf>
    <xf numFmtId="0" fontId="17" fillId="0" borderId="37" xfId="0" applyFont="1" applyBorder="1" applyAlignment="1" applyProtection="1">
      <alignment horizontal="left" vertical="center"/>
      <protection locked="0"/>
    </xf>
    <xf numFmtId="0" fontId="16"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5" fillId="33" borderId="58"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59" xfId="0" applyNumberFormat="1" applyFont="1" applyFill="1" applyBorder="1" applyAlignment="1" applyProtection="1">
      <alignment horizontal="left" vertical="center" wrapText="1"/>
      <protection locked="0"/>
    </xf>
    <xf numFmtId="49" fontId="17" fillId="33" borderId="58"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16" fillId="33" borderId="0" xfId="0" applyFont="1" applyFill="1" applyAlignment="1" applyProtection="1">
      <alignment horizontal="center" vertical="center" wrapText="1"/>
      <protection hidden="1"/>
    </xf>
    <xf numFmtId="0" fontId="17" fillId="33" borderId="60"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5" fillId="0" borderId="27" xfId="487" applyFont="1" applyFill="1" applyBorder="1" applyAlignment="1" applyProtection="1">
      <alignment horizontal="center"/>
      <protection hidden="1"/>
    </xf>
    <xf numFmtId="0" fontId="23" fillId="0" borderId="27" xfId="487" applyFont="1" applyFill="1" applyBorder="1" applyAlignment="1" applyProtection="1">
      <alignment horizontal="center" wrapText="1"/>
      <protection hidden="1"/>
    </xf>
    <xf numFmtId="0" fontId="19" fillId="33" borderId="0" xfId="0" applyFont="1" applyFill="1" applyAlignment="1">
      <alignment horizontal="center" wrapText="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58"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7" fillId="33" borderId="10" xfId="0" applyFont="1" applyFill="1" applyBorder="1" applyAlignment="1">
      <alignment horizontal="center" vertical="center"/>
    </xf>
    <xf numFmtId="0" fontId="13" fillId="33" borderId="10" xfId="0" applyFont="1" applyFill="1" applyBorder="1" applyAlignment="1">
      <alignment horizontal="left" vertical="center" wrapText="1"/>
    </xf>
    <xf numFmtId="0" fontId="85" fillId="33" borderId="58" xfId="487" applyFont="1" applyFill="1" applyBorder="1" applyAlignment="1">
      <alignment horizontal="left" vertical="center" wrapText="1"/>
      <protection locked="0"/>
    </xf>
    <xf numFmtId="0" fontId="85" fillId="33" borderId="10" xfId="487" applyFont="1" applyFill="1" applyBorder="1" applyAlignment="1">
      <alignment horizontal="left" vertical="center" wrapText="1"/>
      <protection locked="0"/>
    </xf>
    <xf numFmtId="0" fontId="85" fillId="33" borderId="37" xfId="487" applyFont="1" applyFill="1" applyBorder="1" applyAlignment="1">
      <alignment horizontal="left" vertical="center" wrapText="1"/>
      <protection locked="0"/>
    </xf>
    <xf numFmtId="0" fontId="17" fillId="0" borderId="58" xfId="0" applyFont="1" applyBorder="1" applyAlignment="1" applyProtection="1">
      <alignment horizontal="left" wrapText="1"/>
      <protection locked="0"/>
    </xf>
    <xf numFmtId="0" fontId="17" fillId="0" borderId="10" xfId="0" applyFont="1" applyBorder="1" applyAlignment="1" applyProtection="1">
      <alignment horizontal="left" wrapText="1"/>
      <protection locked="0"/>
    </xf>
    <xf numFmtId="0" fontId="17" fillId="0" borderId="37" xfId="0" applyFont="1" applyBorder="1" applyAlignment="1" applyProtection="1">
      <alignment horizontal="left" wrapText="1"/>
      <protection locked="0"/>
    </xf>
    <xf numFmtId="0" fontId="11" fillId="33" borderId="27" xfId="0" applyFont="1" applyFill="1" applyBorder="1" applyAlignment="1" applyProtection="1">
      <alignment horizontal="center" wrapText="1"/>
      <protection hidden="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3"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141">
    <cellStyle name="20% - Accent1 2" xfId="1" xr:uid="{00000000-0005-0000-0000-000000000000}"/>
    <cellStyle name="20% - Accent1 2 2" xfId="598" xr:uid="{40965B7E-3B1A-48F3-98B9-2B001ECCA7C9}"/>
    <cellStyle name="20% - Accent2 2" xfId="2" xr:uid="{00000000-0005-0000-0000-000001000000}"/>
    <cellStyle name="20% - Accent2 2 2" xfId="599" xr:uid="{381B1D72-3353-40C4-B2A4-423C807E1D0C}"/>
    <cellStyle name="20% - Accent3 2" xfId="3" xr:uid="{00000000-0005-0000-0000-000002000000}"/>
    <cellStyle name="20% - Accent3 2 2" xfId="600" xr:uid="{EABF3C20-1CBB-4B1A-A955-5272EF1121D8}"/>
    <cellStyle name="20% - Accent4 2" xfId="4" xr:uid="{00000000-0005-0000-0000-000003000000}"/>
    <cellStyle name="20% - Accent4 2 2" xfId="601" xr:uid="{A708C309-53CB-4EFD-9E10-F834FB037209}"/>
    <cellStyle name="20% - Accent5 2" xfId="5" xr:uid="{00000000-0005-0000-0000-000004000000}"/>
    <cellStyle name="20% - Accent5 2 2" xfId="602" xr:uid="{E5CE32F9-AFD2-4F06-967B-67088BE980CE}"/>
    <cellStyle name="20% - Accent6 2" xfId="6" xr:uid="{00000000-0005-0000-0000-000005000000}"/>
    <cellStyle name="20% - Accent6 2 2" xfId="603" xr:uid="{CBCC7B9C-6348-4FA0-B569-78A88FCADB28}"/>
    <cellStyle name="40% - Accent1 2" xfId="7" xr:uid="{00000000-0005-0000-0000-000006000000}"/>
    <cellStyle name="40% - Accent1 2 2" xfId="604" xr:uid="{F9C8A9CF-3458-4B59-8336-7C28425B1E32}"/>
    <cellStyle name="40% - Accent2 2" xfId="8" xr:uid="{00000000-0005-0000-0000-000007000000}"/>
    <cellStyle name="40% - Accent2 2 2" xfId="605" xr:uid="{CB4DDCC9-D561-4373-8518-5250C6065D9F}"/>
    <cellStyle name="40% - Accent3 2" xfId="9" xr:uid="{00000000-0005-0000-0000-000008000000}"/>
    <cellStyle name="40% - Accent3 2 2" xfId="606" xr:uid="{6BA6E397-EEBF-4EC2-AEF8-16B52025C3D2}"/>
    <cellStyle name="40% - Accent4 2" xfId="10" xr:uid="{00000000-0005-0000-0000-000009000000}"/>
    <cellStyle name="40% - Accent4 2 2" xfId="607" xr:uid="{714E42D2-EDC1-49B4-ACC5-A96437F8D515}"/>
    <cellStyle name="40% - Accent5 2" xfId="11" xr:uid="{00000000-0005-0000-0000-00000A000000}"/>
    <cellStyle name="40% - Accent5 2 2" xfId="608" xr:uid="{BD608776-5CB4-4592-9C53-8379F84B23A9}"/>
    <cellStyle name="40% - Accent6 2" xfId="12" xr:uid="{00000000-0005-0000-0000-00000B000000}"/>
    <cellStyle name="40% - Accent6 2 2" xfId="609" xr:uid="{54986189-A118-49D0-859D-1F994649ECEA}"/>
    <cellStyle name="60% - Accent1 2" xfId="13" xr:uid="{00000000-0005-0000-0000-00000C000000}"/>
    <cellStyle name="60% - Accent1 2 2" xfId="610" xr:uid="{934D3FD6-DF68-446E-9485-0466BA1E3563}"/>
    <cellStyle name="60% - Accent2 2" xfId="14" xr:uid="{00000000-0005-0000-0000-00000D000000}"/>
    <cellStyle name="60% - Accent2 2 2" xfId="611" xr:uid="{C2120BA5-BAAB-49D3-96A5-7BBD4F215C26}"/>
    <cellStyle name="60% - Accent3 2" xfId="15" xr:uid="{00000000-0005-0000-0000-00000E000000}"/>
    <cellStyle name="60% - Accent3 2 2" xfId="612" xr:uid="{E7AE384B-2FD3-42D2-8045-04DF953D94D7}"/>
    <cellStyle name="60% - Accent4 2" xfId="16" xr:uid="{00000000-0005-0000-0000-00000F000000}"/>
    <cellStyle name="60% - Accent4 2 2" xfId="613" xr:uid="{F32743C4-7672-4986-BACD-5357D12670BE}"/>
    <cellStyle name="60% - Accent5 2" xfId="17" xr:uid="{00000000-0005-0000-0000-000010000000}"/>
    <cellStyle name="60% - Accent5 2 2" xfId="614" xr:uid="{4A6DE20A-5C36-41AA-94CB-AE96F5A74B78}"/>
    <cellStyle name="60% - Accent6 2" xfId="18" xr:uid="{00000000-0005-0000-0000-000011000000}"/>
    <cellStyle name="60% - Accent6 2 2" xfId="615" xr:uid="{E096417B-F475-4464-AAD7-49457E5C247A}"/>
    <cellStyle name="Accent1 2" xfId="19" xr:uid="{00000000-0005-0000-0000-000012000000}"/>
    <cellStyle name="Accent1 2 2" xfId="616" xr:uid="{BE50AF36-DD0E-4528-8EDB-14CB6FF7AE43}"/>
    <cellStyle name="Accent2 2" xfId="20" xr:uid="{00000000-0005-0000-0000-000013000000}"/>
    <cellStyle name="Accent2 2 2" xfId="617" xr:uid="{AE26610B-0DDB-43BD-AA43-2F66A598AD28}"/>
    <cellStyle name="Accent3 2" xfId="21" xr:uid="{00000000-0005-0000-0000-000014000000}"/>
    <cellStyle name="Accent3 2 2" xfId="618" xr:uid="{7D6875CB-4EA5-4D29-8425-E1082D903DCA}"/>
    <cellStyle name="Accent4 2" xfId="22" xr:uid="{00000000-0005-0000-0000-000015000000}"/>
    <cellStyle name="Accent4 2 2" xfId="619" xr:uid="{02206CD1-86CF-4A1B-A228-C633F3515822}"/>
    <cellStyle name="Accent5 2" xfId="23" xr:uid="{00000000-0005-0000-0000-000016000000}"/>
    <cellStyle name="Accent5 2 2" xfId="620" xr:uid="{DC2F975E-F2E3-443E-A383-261FFC62CCC4}"/>
    <cellStyle name="Accent6 2" xfId="24" xr:uid="{00000000-0005-0000-0000-000017000000}"/>
    <cellStyle name="Accent6 2 2" xfId="621" xr:uid="{7B91FB43-832F-4EB9-A679-9BFF32EA46F2}"/>
    <cellStyle name="Bad 2" xfId="25" xr:uid="{00000000-0005-0000-0000-000018000000}"/>
    <cellStyle name="Bad 2 2" xfId="622" xr:uid="{DC686EC4-71AA-4DAA-9195-BC6B666E75E2}"/>
    <cellStyle name="Bad 3" xfId="26" xr:uid="{00000000-0005-0000-0000-000019000000}"/>
    <cellStyle name="Bad 3 2" xfId="623" xr:uid="{6C759D95-68DF-4803-9D41-D77513AA35C0}"/>
    <cellStyle name="Calculation 2" xfId="27" xr:uid="{00000000-0005-0000-0000-00001A000000}"/>
    <cellStyle name="Calculation 2 2" xfId="624" xr:uid="{75D58F3E-6079-4062-991C-339AC1E98A72}"/>
    <cellStyle name="Check Cell 2" xfId="28" xr:uid="{00000000-0005-0000-0000-00001B000000}"/>
    <cellStyle name="Check Cell 2 2" xfId="625" xr:uid="{BADC2051-AAFB-40AC-A9DA-B7B8DF8CAD60}"/>
    <cellStyle name="Comma [0] 2" xfId="29" xr:uid="{00000000-0005-0000-0000-00001C000000}"/>
    <cellStyle name="Comma [0] 2 2" xfId="626" xr:uid="{FB3652BB-D54F-476F-AC40-0D7BBDA80F2C}"/>
    <cellStyle name="Comma [0] 3" xfId="30" xr:uid="{00000000-0005-0000-0000-00001D000000}"/>
    <cellStyle name="Comma [0] 3 2" xfId="627" xr:uid="{A21395C3-8C43-422E-A679-39C3676500A8}"/>
    <cellStyle name="Comma [0] 4" xfId="31" xr:uid="{00000000-0005-0000-0000-00001E000000}"/>
    <cellStyle name="Comma [0] 4 2" xfId="628" xr:uid="{3324C556-224A-4271-815B-A5FCA8BD0A15}"/>
    <cellStyle name="Comma 10" xfId="32" xr:uid="{00000000-0005-0000-0000-00001F000000}"/>
    <cellStyle name="Comma 10 2" xfId="629" xr:uid="{D057CA00-0728-462F-B1A0-C0466D3E610C}"/>
    <cellStyle name="Comma 100" xfId="33" xr:uid="{00000000-0005-0000-0000-000020000000}"/>
    <cellStyle name="Comma 100 2" xfId="630" xr:uid="{E2BF324D-C072-4655-843C-2061FD9539E8}"/>
    <cellStyle name="Comma 101" xfId="34" xr:uid="{00000000-0005-0000-0000-000021000000}"/>
    <cellStyle name="Comma 101 2" xfId="631" xr:uid="{89332FC8-A2B8-4029-81DF-E8723DA6A5FA}"/>
    <cellStyle name="Comma 102" xfId="35" xr:uid="{00000000-0005-0000-0000-000022000000}"/>
    <cellStyle name="Comma 102 2" xfId="632" xr:uid="{84C7DE87-9521-4345-9398-1523B6CE4CFB}"/>
    <cellStyle name="Comma 103" xfId="36" xr:uid="{00000000-0005-0000-0000-000023000000}"/>
    <cellStyle name="Comma 103 2" xfId="633" xr:uid="{8B3D05B5-9B6C-462E-BCC6-56B6A97CA462}"/>
    <cellStyle name="Comma 104" xfId="37" xr:uid="{00000000-0005-0000-0000-000024000000}"/>
    <cellStyle name="Comma 104 2" xfId="634" xr:uid="{94EB74DE-F8AE-4E56-B02E-B9A42B1EABC8}"/>
    <cellStyle name="Comma 105" xfId="38" xr:uid="{00000000-0005-0000-0000-000025000000}"/>
    <cellStyle name="Comma 105 2" xfId="635" xr:uid="{9E92F4E8-EFF5-48AA-8417-61D104A3A6DB}"/>
    <cellStyle name="Comma 106" xfId="39" xr:uid="{00000000-0005-0000-0000-000026000000}"/>
    <cellStyle name="Comma 106 2" xfId="636" xr:uid="{642BB39F-B85E-42F4-B3AA-E052BDE71486}"/>
    <cellStyle name="Comma 107" xfId="40" xr:uid="{00000000-0005-0000-0000-000027000000}"/>
    <cellStyle name="Comma 107 2" xfId="637" xr:uid="{25D238A8-F1B2-4806-A845-2C9CB295A8FA}"/>
    <cellStyle name="Comma 108" xfId="41" xr:uid="{00000000-0005-0000-0000-000028000000}"/>
    <cellStyle name="Comma 108 2" xfId="638" xr:uid="{5D3FCB24-3408-4C24-AC3A-F2FA4C356DA0}"/>
    <cellStyle name="Comma 109" xfId="42" xr:uid="{00000000-0005-0000-0000-000029000000}"/>
    <cellStyle name="Comma 109 2" xfId="639" xr:uid="{6675C5E7-3773-4BC7-9E17-9E55C897E7A0}"/>
    <cellStyle name="Comma 11" xfId="43" xr:uid="{00000000-0005-0000-0000-00002A000000}"/>
    <cellStyle name="Comma 11 2" xfId="640" xr:uid="{9D15BCCF-5767-4C0E-A92D-F6CD9409CC9F}"/>
    <cellStyle name="Comma 110" xfId="44" xr:uid="{00000000-0005-0000-0000-00002B000000}"/>
    <cellStyle name="Comma 110 2" xfId="641" xr:uid="{690D89E0-8513-482A-831B-7B903902A9D7}"/>
    <cellStyle name="Comma 111" xfId="45" xr:uid="{00000000-0005-0000-0000-00002C000000}"/>
    <cellStyle name="Comma 111 2" xfId="642" xr:uid="{A4C6CBB8-35B7-4BBF-BD95-730F17F3F079}"/>
    <cellStyle name="Comma 112" xfId="46" xr:uid="{00000000-0005-0000-0000-00002D000000}"/>
    <cellStyle name="Comma 112 2" xfId="643" xr:uid="{FE759003-12B2-4889-9444-03896BBA7889}"/>
    <cellStyle name="Comma 113" xfId="47" xr:uid="{00000000-0005-0000-0000-00002E000000}"/>
    <cellStyle name="Comma 113 2" xfId="644" xr:uid="{4BFC467A-E674-41FA-B2C9-351FCF866CB9}"/>
    <cellStyle name="Comma 114" xfId="48" xr:uid="{00000000-0005-0000-0000-00002F000000}"/>
    <cellStyle name="Comma 114 2" xfId="645" xr:uid="{7BC8DE6B-DA4C-40A9-B3DC-205BE2F129FB}"/>
    <cellStyle name="Comma 115" xfId="49" xr:uid="{00000000-0005-0000-0000-000030000000}"/>
    <cellStyle name="Comma 115 2" xfId="646" xr:uid="{9496FDE3-F2A6-4DAD-B6FE-2C1782A9059B}"/>
    <cellStyle name="Comma 116" xfId="50" xr:uid="{00000000-0005-0000-0000-000031000000}"/>
    <cellStyle name="Comma 116 2" xfId="647" xr:uid="{425159FB-95BF-4486-9FE3-215DF053D133}"/>
    <cellStyle name="Comma 117" xfId="51" xr:uid="{00000000-0005-0000-0000-000032000000}"/>
    <cellStyle name="Comma 117 2" xfId="648" xr:uid="{EC9C2525-BEDB-4528-8D27-C7304385C548}"/>
    <cellStyle name="Comma 118" xfId="52" xr:uid="{00000000-0005-0000-0000-000033000000}"/>
    <cellStyle name="Comma 118 2" xfId="649" xr:uid="{A8781D44-442A-48FE-A559-492F84A59455}"/>
    <cellStyle name="Comma 119" xfId="53" xr:uid="{00000000-0005-0000-0000-000034000000}"/>
    <cellStyle name="Comma 119 2" xfId="650" xr:uid="{5F540440-5D68-4A2C-9E23-B06121563B86}"/>
    <cellStyle name="Comma 12" xfId="54" xr:uid="{00000000-0005-0000-0000-000035000000}"/>
    <cellStyle name="Comma 12 2" xfId="651" xr:uid="{BBE9AE92-457A-4737-84A9-EA90C01555CF}"/>
    <cellStyle name="Comma 120" xfId="55" xr:uid="{00000000-0005-0000-0000-000036000000}"/>
    <cellStyle name="Comma 120 2" xfId="652" xr:uid="{D960D93A-C2D9-4A7A-987A-1DE3A505D838}"/>
    <cellStyle name="Comma 121" xfId="56" xr:uid="{00000000-0005-0000-0000-000037000000}"/>
    <cellStyle name="Comma 121 2" xfId="653" xr:uid="{EF05E8D3-BF5E-47EB-8260-F76081F108E4}"/>
    <cellStyle name="Comma 122" xfId="57" xr:uid="{00000000-0005-0000-0000-000038000000}"/>
    <cellStyle name="Comma 122 2" xfId="654" xr:uid="{BABC596F-28E8-4FFC-9B80-82DC8F4CBB00}"/>
    <cellStyle name="Comma 123" xfId="58" xr:uid="{00000000-0005-0000-0000-000039000000}"/>
    <cellStyle name="Comma 123 2" xfId="655" xr:uid="{1964F69B-AFE5-4D55-A067-C5E7D4B62BF7}"/>
    <cellStyle name="Comma 124" xfId="59" xr:uid="{00000000-0005-0000-0000-00003A000000}"/>
    <cellStyle name="Comma 124 2" xfId="656" xr:uid="{BDC7EFAA-80A9-4543-B5F4-28BC5A8ECB99}"/>
    <cellStyle name="Comma 125" xfId="60" xr:uid="{00000000-0005-0000-0000-00003B000000}"/>
    <cellStyle name="Comma 125 2" xfId="657" xr:uid="{26A0CF23-0A44-4CF0-B1B5-D12A56D675FD}"/>
    <cellStyle name="Comma 126" xfId="61" xr:uid="{00000000-0005-0000-0000-00003C000000}"/>
    <cellStyle name="Comma 126 2" xfId="658" xr:uid="{65E77D46-BB0C-49CD-8875-9106D2E5E867}"/>
    <cellStyle name="Comma 127" xfId="62" xr:uid="{00000000-0005-0000-0000-00003D000000}"/>
    <cellStyle name="Comma 127 2" xfId="659" xr:uid="{8F6C36ED-83C1-4C44-A643-E8AB510173A4}"/>
    <cellStyle name="Comma 128" xfId="63" xr:uid="{00000000-0005-0000-0000-00003E000000}"/>
    <cellStyle name="Comma 128 2" xfId="660" xr:uid="{F565AF72-130E-4165-A535-A580E6FB5BC8}"/>
    <cellStyle name="Comma 129" xfId="64" xr:uid="{00000000-0005-0000-0000-00003F000000}"/>
    <cellStyle name="Comma 129 2" xfId="661" xr:uid="{FF85A58A-92EE-43D8-BD00-639751A89C48}"/>
    <cellStyle name="Comma 13" xfId="65" xr:uid="{00000000-0005-0000-0000-000040000000}"/>
    <cellStyle name="Comma 13 2" xfId="662" xr:uid="{F3EFCD84-C7F3-438D-AC44-CC86771E8AF3}"/>
    <cellStyle name="Comma 130" xfId="66" xr:uid="{00000000-0005-0000-0000-000041000000}"/>
    <cellStyle name="Comma 130 2" xfId="663" xr:uid="{4E8447B4-0BDE-41A0-9754-80105C5A4F75}"/>
    <cellStyle name="Comma 131" xfId="67" xr:uid="{00000000-0005-0000-0000-000042000000}"/>
    <cellStyle name="Comma 131 2" xfId="664" xr:uid="{BAE04B78-788F-498C-B90A-3F5AAC8177BC}"/>
    <cellStyle name="Comma 132" xfId="68" xr:uid="{00000000-0005-0000-0000-000043000000}"/>
    <cellStyle name="Comma 132 2" xfId="665" xr:uid="{518EF986-3C14-4753-BD19-EA402D487425}"/>
    <cellStyle name="Comma 133" xfId="69" xr:uid="{00000000-0005-0000-0000-000044000000}"/>
    <cellStyle name="Comma 133 2" xfId="666" xr:uid="{AC502E6F-FA86-42D5-AD53-2D5F000A864B}"/>
    <cellStyle name="Comma 134" xfId="70" xr:uid="{00000000-0005-0000-0000-000045000000}"/>
    <cellStyle name="Comma 134 2" xfId="667" xr:uid="{64BC8C54-70B5-4A56-A9CC-120D7B487103}"/>
    <cellStyle name="Comma 135" xfId="71" xr:uid="{00000000-0005-0000-0000-000046000000}"/>
    <cellStyle name="Comma 135 2" xfId="668" xr:uid="{AB3D8252-CA78-4723-993F-C76A993599EA}"/>
    <cellStyle name="Comma 136" xfId="72" xr:uid="{00000000-0005-0000-0000-000047000000}"/>
    <cellStyle name="Comma 136 2" xfId="669" xr:uid="{6530BE38-3289-49B6-AE62-85FF0A469873}"/>
    <cellStyle name="Comma 137" xfId="73" xr:uid="{00000000-0005-0000-0000-000048000000}"/>
    <cellStyle name="Comma 137 2" xfId="670" xr:uid="{695920C7-CEEC-495A-A51B-BFDB704CF615}"/>
    <cellStyle name="Comma 138" xfId="74" xr:uid="{00000000-0005-0000-0000-000049000000}"/>
    <cellStyle name="Comma 138 2" xfId="671" xr:uid="{D5948F2B-9FE6-461A-BDB1-ECB8EA76686D}"/>
    <cellStyle name="Comma 139" xfId="75" xr:uid="{00000000-0005-0000-0000-00004A000000}"/>
    <cellStyle name="Comma 139 2" xfId="672" xr:uid="{E0C03A97-4623-4C1C-AEDA-CC300C5782E9}"/>
    <cellStyle name="Comma 14" xfId="76" xr:uid="{00000000-0005-0000-0000-00004B000000}"/>
    <cellStyle name="Comma 14 2" xfId="673" xr:uid="{0DB4EF7B-694F-486D-80FD-DBAAD614148D}"/>
    <cellStyle name="Comma 140" xfId="77" xr:uid="{00000000-0005-0000-0000-00004C000000}"/>
    <cellStyle name="Comma 140 2" xfId="674" xr:uid="{E37672C3-4895-4F7E-B84B-3848696A646F}"/>
    <cellStyle name="Comma 141" xfId="78" xr:uid="{00000000-0005-0000-0000-00004D000000}"/>
    <cellStyle name="Comma 141 2" xfId="675" xr:uid="{617B9738-4F6B-4137-BA80-97861C78B3EE}"/>
    <cellStyle name="Comma 142" xfId="79" xr:uid="{00000000-0005-0000-0000-00004E000000}"/>
    <cellStyle name="Comma 142 2" xfId="676" xr:uid="{DCEF0D67-38B1-479D-9C9F-EF1A3244478D}"/>
    <cellStyle name="Comma 143" xfId="80" xr:uid="{00000000-0005-0000-0000-00004F000000}"/>
    <cellStyle name="Comma 143 2" xfId="677" xr:uid="{20ABFD67-FCD8-4AF1-A148-10A6B9963B86}"/>
    <cellStyle name="Comma 144" xfId="81" xr:uid="{00000000-0005-0000-0000-000050000000}"/>
    <cellStyle name="Comma 144 2" xfId="678" xr:uid="{4455C8EB-240B-4230-B2BB-0AEF4A4C041B}"/>
    <cellStyle name="Comma 145" xfId="82" xr:uid="{00000000-0005-0000-0000-000051000000}"/>
    <cellStyle name="Comma 145 2" xfId="679" xr:uid="{1606359B-D6D6-4A55-A6B1-9BB61E4B44BE}"/>
    <cellStyle name="Comma 146" xfId="83" xr:uid="{00000000-0005-0000-0000-000052000000}"/>
    <cellStyle name="Comma 146 2" xfId="680" xr:uid="{36065519-C56A-4F38-89E8-8CA38F34A9F6}"/>
    <cellStyle name="Comma 147" xfId="84" xr:uid="{00000000-0005-0000-0000-000053000000}"/>
    <cellStyle name="Comma 147 2" xfId="681" xr:uid="{74A0E1DB-857C-4A48-B5BE-F0615073FECE}"/>
    <cellStyle name="Comma 148" xfId="85" xr:uid="{00000000-0005-0000-0000-000054000000}"/>
    <cellStyle name="Comma 148 2" xfId="682" xr:uid="{51A137B7-F8BD-4A7B-9C94-119BF7B67A5A}"/>
    <cellStyle name="Comma 149" xfId="86" xr:uid="{00000000-0005-0000-0000-000055000000}"/>
    <cellStyle name="Comma 149 2" xfId="683" xr:uid="{04E5B193-4125-442E-9996-533A7E14029B}"/>
    <cellStyle name="Comma 15" xfId="87" xr:uid="{00000000-0005-0000-0000-000056000000}"/>
    <cellStyle name="Comma 15 2" xfId="684" xr:uid="{422763DD-382E-46F2-8B49-164401EAF266}"/>
    <cellStyle name="Comma 150" xfId="88" xr:uid="{00000000-0005-0000-0000-000057000000}"/>
    <cellStyle name="Comma 150 2" xfId="685" xr:uid="{CD166768-3629-495E-A980-A25711C7B766}"/>
    <cellStyle name="Comma 151" xfId="89" xr:uid="{00000000-0005-0000-0000-000058000000}"/>
    <cellStyle name="Comma 151 2" xfId="686" xr:uid="{D275F0B1-D0D5-489B-BF7E-1B3A22EA2045}"/>
    <cellStyle name="Comma 152" xfId="90" xr:uid="{00000000-0005-0000-0000-000059000000}"/>
    <cellStyle name="Comma 152 2" xfId="687" xr:uid="{7A9F0896-F680-4583-8C76-62D3A427E322}"/>
    <cellStyle name="Comma 153" xfId="91" xr:uid="{00000000-0005-0000-0000-00005A000000}"/>
    <cellStyle name="Comma 153 2" xfId="688" xr:uid="{2DD29CF1-1C08-4E8C-931F-E4351F39468E}"/>
    <cellStyle name="Comma 154" xfId="92" xr:uid="{00000000-0005-0000-0000-00005B000000}"/>
    <cellStyle name="Comma 154 2" xfId="689" xr:uid="{86FAD1A9-2FA3-4CB6-BF40-82707A25E73D}"/>
    <cellStyle name="Comma 155" xfId="93" xr:uid="{00000000-0005-0000-0000-00005C000000}"/>
    <cellStyle name="Comma 155 2" xfId="690" xr:uid="{D818A652-32A9-41F4-B791-B69D008DAD62}"/>
    <cellStyle name="Comma 156" xfId="94" xr:uid="{00000000-0005-0000-0000-00005D000000}"/>
    <cellStyle name="Comma 156 2" xfId="691" xr:uid="{C08D27F3-4D0B-4919-A8CA-AB33484C1565}"/>
    <cellStyle name="Comma 157" xfId="95" xr:uid="{00000000-0005-0000-0000-00005E000000}"/>
    <cellStyle name="Comma 157 2" xfId="692" xr:uid="{51BC57D6-D738-45A6-93E2-5E4E272E1F11}"/>
    <cellStyle name="Comma 158" xfId="96" xr:uid="{00000000-0005-0000-0000-00005F000000}"/>
    <cellStyle name="Comma 158 2" xfId="693" xr:uid="{CC0F744B-0E63-475E-AABB-67D0494011FC}"/>
    <cellStyle name="Comma 159" xfId="97" xr:uid="{00000000-0005-0000-0000-000060000000}"/>
    <cellStyle name="Comma 159 2" xfId="694" xr:uid="{403912B0-147D-43D1-A99B-EA8A1E926E54}"/>
    <cellStyle name="Comma 16" xfId="98" xr:uid="{00000000-0005-0000-0000-000061000000}"/>
    <cellStyle name="Comma 16 2" xfId="695" xr:uid="{E7498C6E-2E6F-4D86-A8E2-639B6444AC9C}"/>
    <cellStyle name="Comma 160" xfId="99" xr:uid="{00000000-0005-0000-0000-000062000000}"/>
    <cellStyle name="Comma 160 2" xfId="696" xr:uid="{E0ED71D3-92D9-45A9-A8B3-DCF91DF16079}"/>
    <cellStyle name="Comma 161" xfId="100" xr:uid="{00000000-0005-0000-0000-000063000000}"/>
    <cellStyle name="Comma 161 2" xfId="697" xr:uid="{E063A301-A445-40E8-8D7F-5602206B4CBF}"/>
    <cellStyle name="Comma 162" xfId="101" xr:uid="{00000000-0005-0000-0000-000064000000}"/>
    <cellStyle name="Comma 162 2" xfId="698" xr:uid="{E04D9532-F668-4EA8-B0CE-745F38F8DCF8}"/>
    <cellStyle name="Comma 163" xfId="102" xr:uid="{00000000-0005-0000-0000-000065000000}"/>
    <cellStyle name="Comma 163 2" xfId="699" xr:uid="{CDD30517-CB3A-4FB9-939F-55998F3FC305}"/>
    <cellStyle name="Comma 164" xfId="103" xr:uid="{00000000-0005-0000-0000-000066000000}"/>
    <cellStyle name="Comma 164 2" xfId="700" xr:uid="{46CDA995-3144-4FA8-9FCD-8DA8A1E0557C}"/>
    <cellStyle name="Comma 165" xfId="104" xr:uid="{00000000-0005-0000-0000-000067000000}"/>
    <cellStyle name="Comma 165 2" xfId="701" xr:uid="{1A38F066-9F3E-473C-B6BC-D19B48F4657C}"/>
    <cellStyle name="Comma 166" xfId="105" xr:uid="{00000000-0005-0000-0000-000068000000}"/>
    <cellStyle name="Comma 166 2" xfId="702" xr:uid="{D5CBAC43-9DF1-4D0A-99F1-FB66F9A4C22C}"/>
    <cellStyle name="Comma 167" xfId="106" xr:uid="{00000000-0005-0000-0000-000069000000}"/>
    <cellStyle name="Comma 167 2" xfId="703" xr:uid="{1973406C-C760-4A15-9F59-03438200B297}"/>
    <cellStyle name="Comma 168" xfId="107" xr:uid="{00000000-0005-0000-0000-00006A000000}"/>
    <cellStyle name="Comma 168 2" xfId="704" xr:uid="{1920B37B-0D83-499C-B93B-913BA0632864}"/>
    <cellStyle name="Comma 169" xfId="108" xr:uid="{00000000-0005-0000-0000-00006B000000}"/>
    <cellStyle name="Comma 169 2" xfId="705" xr:uid="{EF28F9F2-CC08-48DB-AF75-F0D6992ACB62}"/>
    <cellStyle name="Comma 17" xfId="109" xr:uid="{00000000-0005-0000-0000-00006C000000}"/>
    <cellStyle name="Comma 17 2" xfId="706" xr:uid="{63B88568-9E28-443A-94A8-652F70FDD632}"/>
    <cellStyle name="Comma 170" xfId="110" xr:uid="{00000000-0005-0000-0000-00006D000000}"/>
    <cellStyle name="Comma 170 2" xfId="707" xr:uid="{7C0DB240-443F-4C09-A007-9F99A68D0871}"/>
    <cellStyle name="Comma 171" xfId="111" xr:uid="{00000000-0005-0000-0000-00006E000000}"/>
    <cellStyle name="Comma 171 2" xfId="708" xr:uid="{1E406630-5964-4FA8-82F4-70D520B3038D}"/>
    <cellStyle name="Comma 172" xfId="112" xr:uid="{00000000-0005-0000-0000-00006F000000}"/>
    <cellStyle name="Comma 172 2" xfId="709" xr:uid="{D12FECAD-2AA4-46D0-9836-E5127B6E8581}"/>
    <cellStyle name="Comma 173" xfId="113" xr:uid="{00000000-0005-0000-0000-000070000000}"/>
    <cellStyle name="Comma 173 2" xfId="710" xr:uid="{3FD4E14D-F0DA-4284-9305-BC2EA25BF03E}"/>
    <cellStyle name="Comma 174" xfId="114" xr:uid="{00000000-0005-0000-0000-000071000000}"/>
    <cellStyle name="Comma 174 2" xfId="711" xr:uid="{A797D198-300C-4A6E-B2D3-4066FE96711F}"/>
    <cellStyle name="Comma 175" xfId="115" xr:uid="{00000000-0005-0000-0000-000072000000}"/>
    <cellStyle name="Comma 175 2" xfId="712" xr:uid="{FD1EA6BB-0D75-4391-B772-3F8AD7C96F17}"/>
    <cellStyle name="Comma 176" xfId="116" xr:uid="{00000000-0005-0000-0000-000073000000}"/>
    <cellStyle name="Comma 176 2" xfId="713" xr:uid="{829B6829-5CD8-4586-945C-59CA5D6D059C}"/>
    <cellStyle name="Comma 177" xfId="117" xr:uid="{00000000-0005-0000-0000-000074000000}"/>
    <cellStyle name="Comma 177 2" xfId="714" xr:uid="{82D6772B-F2DF-45E6-8B16-8F972F81A991}"/>
    <cellStyle name="Comma 178" xfId="118" xr:uid="{00000000-0005-0000-0000-000075000000}"/>
    <cellStyle name="Comma 178 2" xfId="715" xr:uid="{02B86FF9-8ED7-40EC-8950-6A9F0088AE7F}"/>
    <cellStyle name="Comma 179" xfId="119" xr:uid="{00000000-0005-0000-0000-000076000000}"/>
    <cellStyle name="Comma 179 2" xfId="716" xr:uid="{E43203E4-75A3-4DCA-AC66-36A5C4EE2825}"/>
    <cellStyle name="Comma 18" xfId="120" xr:uid="{00000000-0005-0000-0000-000077000000}"/>
    <cellStyle name="Comma 18 2" xfId="717" xr:uid="{4A20C722-D8D6-40F3-96FE-688DD73A0F73}"/>
    <cellStyle name="Comma 180" xfId="121" xr:uid="{00000000-0005-0000-0000-000078000000}"/>
    <cellStyle name="Comma 180 2" xfId="718" xr:uid="{5EEB4ECD-1C3D-47FF-AE0A-E2E90BC5E4C5}"/>
    <cellStyle name="Comma 181" xfId="122" xr:uid="{00000000-0005-0000-0000-000079000000}"/>
    <cellStyle name="Comma 181 2" xfId="719" xr:uid="{DC70514F-C004-4601-84E3-5FBF8CEDC0B0}"/>
    <cellStyle name="Comma 182" xfId="123" xr:uid="{00000000-0005-0000-0000-00007A000000}"/>
    <cellStyle name="Comma 182 2" xfId="720" xr:uid="{9237F78A-9C07-4BA9-975A-FBA67B2CAD3B}"/>
    <cellStyle name="Comma 183" xfId="124" xr:uid="{00000000-0005-0000-0000-00007B000000}"/>
    <cellStyle name="Comma 183 2" xfId="721" xr:uid="{5EDE61DF-296D-4B52-8416-BC9FA11FFDAA}"/>
    <cellStyle name="Comma 184" xfId="125" xr:uid="{00000000-0005-0000-0000-00007C000000}"/>
    <cellStyle name="Comma 184 2" xfId="722" xr:uid="{01A5C7B6-EADD-49EF-B70D-A78F33D0A82A}"/>
    <cellStyle name="Comma 185" xfId="126" xr:uid="{00000000-0005-0000-0000-00007D000000}"/>
    <cellStyle name="Comma 185 2" xfId="723" xr:uid="{BD062744-D47B-4CF4-9E70-114BD788CA56}"/>
    <cellStyle name="Comma 186" xfId="127" xr:uid="{00000000-0005-0000-0000-00007E000000}"/>
    <cellStyle name="Comma 186 2" xfId="724" xr:uid="{167E2BF5-E8D7-4EE4-9D26-D5C37CE10ADF}"/>
    <cellStyle name="Comma 187" xfId="128" xr:uid="{00000000-0005-0000-0000-00007F000000}"/>
    <cellStyle name="Comma 187 2" xfId="725" xr:uid="{EDFA41F1-016E-4C74-B57B-D86C0304A60C}"/>
    <cellStyle name="Comma 188" xfId="129" xr:uid="{00000000-0005-0000-0000-000080000000}"/>
    <cellStyle name="Comma 188 2" xfId="726" xr:uid="{7140B25B-FF52-489B-ABD9-CB75C9CA135C}"/>
    <cellStyle name="Comma 189" xfId="130" xr:uid="{00000000-0005-0000-0000-000081000000}"/>
    <cellStyle name="Comma 189 2" xfId="727" xr:uid="{138ECB52-DD38-4A1C-AAAD-B044F6D87FC6}"/>
    <cellStyle name="Comma 19" xfId="131" xr:uid="{00000000-0005-0000-0000-000082000000}"/>
    <cellStyle name="Comma 19 2" xfId="728" xr:uid="{250BBC14-3C57-4A26-B63F-5210B89A0208}"/>
    <cellStyle name="Comma 190" xfId="132" xr:uid="{00000000-0005-0000-0000-000083000000}"/>
    <cellStyle name="Comma 190 2" xfId="729" xr:uid="{368F4131-CE9B-4660-BF0F-3F62C49314B0}"/>
    <cellStyle name="Comma 191" xfId="133" xr:uid="{00000000-0005-0000-0000-000084000000}"/>
    <cellStyle name="Comma 191 2" xfId="730" xr:uid="{F70D3DE0-2826-4EEF-9B2D-51A11A1B409E}"/>
    <cellStyle name="Comma 192" xfId="134" xr:uid="{00000000-0005-0000-0000-000085000000}"/>
    <cellStyle name="Comma 192 2" xfId="731" xr:uid="{6B268E16-DFAF-4455-9692-9C15E4D1F5B8}"/>
    <cellStyle name="Comma 193" xfId="135" xr:uid="{00000000-0005-0000-0000-000086000000}"/>
    <cellStyle name="Comma 193 2" xfId="732" xr:uid="{D0E851EE-D366-4ECC-A7E2-277EFB12468B}"/>
    <cellStyle name="Comma 194" xfId="136" xr:uid="{00000000-0005-0000-0000-000087000000}"/>
    <cellStyle name="Comma 194 2" xfId="733" xr:uid="{B01B462D-622E-46A3-8FB6-2CEBF3FC8303}"/>
    <cellStyle name="Comma 195" xfId="137" xr:uid="{00000000-0005-0000-0000-000088000000}"/>
    <cellStyle name="Comma 195 2" xfId="734" xr:uid="{CD0074F7-0099-426E-9C68-B92D3A3972EB}"/>
    <cellStyle name="Comma 196" xfId="138" xr:uid="{00000000-0005-0000-0000-000089000000}"/>
    <cellStyle name="Comma 196 2" xfId="735" xr:uid="{F5ACF946-9110-4272-9B97-28D00E8F3EEC}"/>
    <cellStyle name="Comma 197" xfId="139" xr:uid="{00000000-0005-0000-0000-00008A000000}"/>
    <cellStyle name="Comma 197 2" xfId="736" xr:uid="{06790D62-B93B-4271-A42C-65C80EF5618D}"/>
    <cellStyle name="Comma 198" xfId="140" xr:uid="{00000000-0005-0000-0000-00008B000000}"/>
    <cellStyle name="Comma 198 2" xfId="737" xr:uid="{CD4FD3F4-DAB9-4FE2-9B73-B8CA36C2058E}"/>
    <cellStyle name="Comma 199" xfId="141" xr:uid="{00000000-0005-0000-0000-00008C000000}"/>
    <cellStyle name="Comma 199 2" xfId="738" xr:uid="{DF77D51C-972E-4B43-BDE3-E4D1C30694B1}"/>
    <cellStyle name="Comma 2" xfId="142" xr:uid="{00000000-0005-0000-0000-00008D000000}"/>
    <cellStyle name="Comma 2 2" xfId="739" xr:uid="{0B77341B-B0B7-46EF-9234-39CDC44ABD97}"/>
    <cellStyle name="Comma 20" xfId="143" xr:uid="{00000000-0005-0000-0000-00008E000000}"/>
    <cellStyle name="Comma 20 2" xfId="740" xr:uid="{9F912F2F-E0E3-4973-811A-2EC5CB48AD0D}"/>
    <cellStyle name="Comma 200" xfId="144" xr:uid="{00000000-0005-0000-0000-00008F000000}"/>
    <cellStyle name="Comma 200 2" xfId="741" xr:uid="{A92D9047-826E-4123-8351-92BA4BDBE5FC}"/>
    <cellStyle name="Comma 201" xfId="145" xr:uid="{00000000-0005-0000-0000-000090000000}"/>
    <cellStyle name="Comma 201 2" xfId="742" xr:uid="{862DD513-79F5-489B-9AFB-89A0E12B493B}"/>
    <cellStyle name="Comma 202" xfId="146" xr:uid="{00000000-0005-0000-0000-000091000000}"/>
    <cellStyle name="Comma 202 2" xfId="743" xr:uid="{B05B3014-F85D-4BEF-8D34-6E0FDA696D4F}"/>
    <cellStyle name="Comma 203" xfId="147" xr:uid="{00000000-0005-0000-0000-000092000000}"/>
    <cellStyle name="Comma 203 2" xfId="744" xr:uid="{49720F37-FDE2-41AA-A6D4-347A315A8372}"/>
    <cellStyle name="Comma 204" xfId="148" xr:uid="{00000000-0005-0000-0000-000093000000}"/>
    <cellStyle name="Comma 204 2" xfId="745" xr:uid="{3FDCBD55-73E7-403E-9B32-24D9D8744F01}"/>
    <cellStyle name="Comma 205" xfId="149" xr:uid="{00000000-0005-0000-0000-000094000000}"/>
    <cellStyle name="Comma 205 2" xfId="746" xr:uid="{EFD9CB23-45A0-4F87-9086-3D7E878B4CE7}"/>
    <cellStyle name="Comma 206" xfId="150" xr:uid="{00000000-0005-0000-0000-000095000000}"/>
    <cellStyle name="Comma 206 2" xfId="747" xr:uid="{FBEA37D2-6DAC-4922-9074-DD1CEE1466DC}"/>
    <cellStyle name="Comma 207" xfId="151" xr:uid="{00000000-0005-0000-0000-000096000000}"/>
    <cellStyle name="Comma 207 2" xfId="748" xr:uid="{71A60537-B611-4875-AC06-E0419D65EBB4}"/>
    <cellStyle name="Comma 208" xfId="152" xr:uid="{00000000-0005-0000-0000-000097000000}"/>
    <cellStyle name="Comma 208 2" xfId="749" xr:uid="{6A59FFC6-DF15-49B9-9A15-DC90C7FAA4C4}"/>
    <cellStyle name="Comma 209" xfId="153" xr:uid="{00000000-0005-0000-0000-000098000000}"/>
    <cellStyle name="Comma 209 2" xfId="750" xr:uid="{8904F4B2-9E29-4DC6-A02B-E0526AFCBFF6}"/>
    <cellStyle name="Comma 21" xfId="154" xr:uid="{00000000-0005-0000-0000-000099000000}"/>
    <cellStyle name="Comma 21 2" xfId="751" xr:uid="{42197BAB-3717-49CA-944F-CC74C3736D0F}"/>
    <cellStyle name="Comma 210" xfId="155" xr:uid="{00000000-0005-0000-0000-00009A000000}"/>
    <cellStyle name="Comma 210 2" xfId="752" xr:uid="{5ACAAE7F-3640-4AFA-AB14-B4866AD83B23}"/>
    <cellStyle name="Comma 211" xfId="156" xr:uid="{00000000-0005-0000-0000-00009B000000}"/>
    <cellStyle name="Comma 211 2" xfId="753" xr:uid="{5BA74C40-DFB2-4849-9D05-4A06230178DD}"/>
    <cellStyle name="Comma 212" xfId="157" xr:uid="{00000000-0005-0000-0000-00009C000000}"/>
    <cellStyle name="Comma 212 2" xfId="754" xr:uid="{57A398B9-FB00-48BB-8E91-84D94CE995A2}"/>
    <cellStyle name="Comma 213" xfId="158" xr:uid="{00000000-0005-0000-0000-00009D000000}"/>
    <cellStyle name="Comma 213 2" xfId="755" xr:uid="{D6A91357-04FD-456D-AC4A-F1C40B2FB2F2}"/>
    <cellStyle name="Comma 214" xfId="159" xr:uid="{00000000-0005-0000-0000-00009E000000}"/>
    <cellStyle name="Comma 214 2" xfId="756" xr:uid="{66AC657B-8B9F-47CE-A678-372E73072B95}"/>
    <cellStyle name="Comma 215" xfId="160" xr:uid="{00000000-0005-0000-0000-00009F000000}"/>
    <cellStyle name="Comma 215 2" xfId="757" xr:uid="{18FC3AED-CAAA-4327-9886-3F0304CA1D5B}"/>
    <cellStyle name="Comma 216" xfId="161" xr:uid="{00000000-0005-0000-0000-0000A0000000}"/>
    <cellStyle name="Comma 216 2" xfId="758" xr:uid="{12FA638A-E206-4ACB-803A-ADE485880A96}"/>
    <cellStyle name="Comma 217" xfId="162" xr:uid="{00000000-0005-0000-0000-0000A1000000}"/>
    <cellStyle name="Comma 217 2" xfId="759" xr:uid="{C9524566-5139-4D3E-A800-82466CD1F0DB}"/>
    <cellStyle name="Comma 218" xfId="163" xr:uid="{00000000-0005-0000-0000-0000A2000000}"/>
    <cellStyle name="Comma 218 2" xfId="760" xr:uid="{5E4B8C0A-5DB4-48B1-A539-8CFCC4C33EAC}"/>
    <cellStyle name="Comma 219" xfId="164" xr:uid="{00000000-0005-0000-0000-0000A3000000}"/>
    <cellStyle name="Comma 219 2" xfId="761" xr:uid="{A6D8B5B8-38D8-4ABE-A8F8-7E1FD6C2247E}"/>
    <cellStyle name="Comma 22" xfId="165" xr:uid="{00000000-0005-0000-0000-0000A4000000}"/>
    <cellStyle name="Comma 22 2" xfId="762" xr:uid="{C7DA6623-E707-4A79-A906-6DA3D5119AFD}"/>
    <cellStyle name="Comma 220" xfId="166" xr:uid="{00000000-0005-0000-0000-0000A5000000}"/>
    <cellStyle name="Comma 220 2" xfId="763" xr:uid="{B27F8AFB-EDE1-4ACA-8B6F-1B4440BB0581}"/>
    <cellStyle name="Comma 221" xfId="167" xr:uid="{00000000-0005-0000-0000-0000A6000000}"/>
    <cellStyle name="Comma 221 2" xfId="764" xr:uid="{DE72B815-8D82-4327-8E56-0E0D13A74F91}"/>
    <cellStyle name="Comma 222" xfId="168" xr:uid="{00000000-0005-0000-0000-0000A7000000}"/>
    <cellStyle name="Comma 222 2" xfId="765" xr:uid="{8EFE1749-60CE-4A9F-9775-48DD7D3726A2}"/>
    <cellStyle name="Comma 223" xfId="169" xr:uid="{00000000-0005-0000-0000-0000A8000000}"/>
    <cellStyle name="Comma 223 2" xfId="766" xr:uid="{CA5118B4-8044-4334-A965-34BB2F429CB4}"/>
    <cellStyle name="Comma 23" xfId="170" xr:uid="{00000000-0005-0000-0000-0000A9000000}"/>
    <cellStyle name="Comma 23 2" xfId="767" xr:uid="{D28AB10E-89C0-4387-84ED-5EED19BE2321}"/>
    <cellStyle name="Comma 24" xfId="171" xr:uid="{00000000-0005-0000-0000-0000AA000000}"/>
    <cellStyle name="Comma 24 2" xfId="768" xr:uid="{6477B5E3-D3C4-4864-968D-39ED12259213}"/>
    <cellStyle name="Comma 25" xfId="172" xr:uid="{00000000-0005-0000-0000-0000AB000000}"/>
    <cellStyle name="Comma 25 2" xfId="769" xr:uid="{927252A5-B908-4D17-882C-B109C22DF8D8}"/>
    <cellStyle name="Comma 26" xfId="173" xr:uid="{00000000-0005-0000-0000-0000AC000000}"/>
    <cellStyle name="Comma 26 2" xfId="770" xr:uid="{69DBD757-ABF0-4938-B7EC-25B2EAD474EC}"/>
    <cellStyle name="Comma 27" xfId="174" xr:uid="{00000000-0005-0000-0000-0000AD000000}"/>
    <cellStyle name="Comma 27 2" xfId="771" xr:uid="{31A0F726-F8EE-425D-91EB-4D773B21F9C8}"/>
    <cellStyle name="Comma 28" xfId="175" xr:uid="{00000000-0005-0000-0000-0000AE000000}"/>
    <cellStyle name="Comma 28 2" xfId="772" xr:uid="{28FC026F-CA29-43C5-8017-963E1C343F09}"/>
    <cellStyle name="Comma 29" xfId="176" xr:uid="{00000000-0005-0000-0000-0000AF000000}"/>
    <cellStyle name="Comma 29 2" xfId="773" xr:uid="{96BEFAAA-3504-4492-91A8-74B318A56D48}"/>
    <cellStyle name="Comma 3" xfId="177" xr:uid="{00000000-0005-0000-0000-0000B0000000}"/>
    <cellStyle name="Comma 3 2" xfId="774" xr:uid="{480FD9A6-93C4-4C08-9493-3FF21DB20EC3}"/>
    <cellStyle name="Comma 30" xfId="178" xr:uid="{00000000-0005-0000-0000-0000B1000000}"/>
    <cellStyle name="Comma 30 2" xfId="775" xr:uid="{25B242C1-1CAC-4503-B794-C8B36C882BB3}"/>
    <cellStyle name="Comma 31" xfId="179" xr:uid="{00000000-0005-0000-0000-0000B2000000}"/>
    <cellStyle name="Comma 31 2" xfId="776" xr:uid="{973F7839-2618-46AE-8FC1-D97ED9C29DD2}"/>
    <cellStyle name="Comma 32" xfId="180" xr:uid="{00000000-0005-0000-0000-0000B3000000}"/>
    <cellStyle name="Comma 32 2" xfId="777" xr:uid="{578E3944-C957-4007-B884-41129016F479}"/>
    <cellStyle name="Comma 33" xfId="181" xr:uid="{00000000-0005-0000-0000-0000B4000000}"/>
    <cellStyle name="Comma 33 2" xfId="778" xr:uid="{5B882354-47F3-4653-8F8E-DE365DA6A945}"/>
    <cellStyle name="Comma 34" xfId="182" xr:uid="{00000000-0005-0000-0000-0000B5000000}"/>
    <cellStyle name="Comma 34 2" xfId="779" xr:uid="{924BF22E-A807-4E8C-94A8-FEAF5C9714EA}"/>
    <cellStyle name="Comma 35" xfId="183" xr:uid="{00000000-0005-0000-0000-0000B6000000}"/>
    <cellStyle name="Comma 35 2" xfId="780" xr:uid="{E904C550-FE68-409E-947E-1C081F102029}"/>
    <cellStyle name="Comma 36" xfId="184" xr:uid="{00000000-0005-0000-0000-0000B7000000}"/>
    <cellStyle name="Comma 36 2" xfId="781" xr:uid="{4B903F7C-0B88-4945-A794-59A950662908}"/>
    <cellStyle name="Comma 37" xfId="185" xr:uid="{00000000-0005-0000-0000-0000B8000000}"/>
    <cellStyle name="Comma 37 2" xfId="782" xr:uid="{1751465A-EADF-4288-98A1-D8F497823F02}"/>
    <cellStyle name="Comma 38" xfId="186" xr:uid="{00000000-0005-0000-0000-0000B9000000}"/>
    <cellStyle name="Comma 38 2" xfId="783" xr:uid="{637A0614-EF06-4758-8AFE-0D5B31147DAA}"/>
    <cellStyle name="Comma 39" xfId="187" xr:uid="{00000000-0005-0000-0000-0000BA000000}"/>
    <cellStyle name="Comma 39 2" xfId="784" xr:uid="{1B1DFEE4-1467-41F5-B094-B1FE1C58CCD1}"/>
    <cellStyle name="Comma 4" xfId="188" xr:uid="{00000000-0005-0000-0000-0000BB000000}"/>
    <cellStyle name="Comma 4 2" xfId="785" xr:uid="{37D969C2-1C3E-4D63-9614-BECE5B0B6B84}"/>
    <cellStyle name="Comma 40" xfId="189" xr:uid="{00000000-0005-0000-0000-0000BC000000}"/>
    <cellStyle name="Comma 40 2" xfId="786" xr:uid="{109BD441-37AD-47AD-9F94-4531F78AE216}"/>
    <cellStyle name="Comma 41" xfId="190" xr:uid="{00000000-0005-0000-0000-0000BD000000}"/>
    <cellStyle name="Comma 41 2" xfId="787" xr:uid="{A417147D-D7BA-4A28-9F4F-23B463BB7876}"/>
    <cellStyle name="Comma 42" xfId="191" xr:uid="{00000000-0005-0000-0000-0000BE000000}"/>
    <cellStyle name="Comma 42 2" xfId="788" xr:uid="{F968C494-6783-405E-B42C-7EBD612E95AB}"/>
    <cellStyle name="Comma 43" xfId="192" xr:uid="{00000000-0005-0000-0000-0000BF000000}"/>
    <cellStyle name="Comma 43 2" xfId="789" xr:uid="{A042A3DA-ADED-428D-B7E3-E26C70E2BD67}"/>
    <cellStyle name="Comma 44" xfId="193" xr:uid="{00000000-0005-0000-0000-0000C0000000}"/>
    <cellStyle name="Comma 44 2" xfId="790" xr:uid="{7139D049-60C2-4D54-9242-D5A65CB4DBBB}"/>
    <cellStyle name="Comma 45" xfId="194" xr:uid="{00000000-0005-0000-0000-0000C1000000}"/>
    <cellStyle name="Comma 45 2" xfId="791" xr:uid="{C238D1A6-AE8E-4146-BEF4-336105D91A6E}"/>
    <cellStyle name="Comma 46" xfId="195" xr:uid="{00000000-0005-0000-0000-0000C2000000}"/>
    <cellStyle name="Comma 46 2" xfId="792" xr:uid="{329B242C-2227-44E1-9941-FEEAC2A6F376}"/>
    <cellStyle name="Comma 47" xfId="196" xr:uid="{00000000-0005-0000-0000-0000C3000000}"/>
    <cellStyle name="Comma 47 2" xfId="793" xr:uid="{DFDB9FB3-9749-4D6F-A5DA-B8E47A6DFBE2}"/>
    <cellStyle name="Comma 48" xfId="197" xr:uid="{00000000-0005-0000-0000-0000C4000000}"/>
    <cellStyle name="Comma 48 2" xfId="794" xr:uid="{1C7F3E5E-1A13-463C-96BD-15371C90AC95}"/>
    <cellStyle name="Comma 49" xfId="198" xr:uid="{00000000-0005-0000-0000-0000C5000000}"/>
    <cellStyle name="Comma 49 2" xfId="795" xr:uid="{316AB794-7E94-4513-B8BA-DF197A4EF295}"/>
    <cellStyle name="Comma 5" xfId="199" xr:uid="{00000000-0005-0000-0000-0000C6000000}"/>
    <cellStyle name="Comma 5 2" xfId="796" xr:uid="{1B891F73-2FB6-4C85-AC17-5D66C49A1D15}"/>
    <cellStyle name="Comma 50" xfId="200" xr:uid="{00000000-0005-0000-0000-0000C7000000}"/>
    <cellStyle name="Comma 50 2" xfId="797" xr:uid="{88C8EE8C-905F-4965-8F39-85AE36E19F68}"/>
    <cellStyle name="Comma 51" xfId="201" xr:uid="{00000000-0005-0000-0000-0000C8000000}"/>
    <cellStyle name="Comma 51 2" xfId="798" xr:uid="{41B63FBE-23C7-4070-BEFA-2854BFA54244}"/>
    <cellStyle name="Comma 52" xfId="202" xr:uid="{00000000-0005-0000-0000-0000C9000000}"/>
    <cellStyle name="Comma 52 2" xfId="799" xr:uid="{9F02291E-F994-419E-A3C3-37566CFF356D}"/>
    <cellStyle name="Comma 53" xfId="203" xr:uid="{00000000-0005-0000-0000-0000CA000000}"/>
    <cellStyle name="Comma 53 2" xfId="800" xr:uid="{1A91EED9-45AD-4381-9E9D-E8B9BE6C2BFB}"/>
    <cellStyle name="Comma 54" xfId="204" xr:uid="{00000000-0005-0000-0000-0000CB000000}"/>
    <cellStyle name="Comma 54 2" xfId="801" xr:uid="{309A6B0E-FE00-45AE-AD96-3899B2C0E579}"/>
    <cellStyle name="Comma 55" xfId="205" xr:uid="{00000000-0005-0000-0000-0000CC000000}"/>
    <cellStyle name="Comma 55 2" xfId="802" xr:uid="{29A098F7-389D-4C96-81F0-2BA0F22AB9F7}"/>
    <cellStyle name="Comma 56" xfId="206" xr:uid="{00000000-0005-0000-0000-0000CD000000}"/>
    <cellStyle name="Comma 56 2" xfId="803" xr:uid="{DDFA77C6-0061-4742-B9D0-DE3DA11881AE}"/>
    <cellStyle name="Comma 57" xfId="207" xr:uid="{00000000-0005-0000-0000-0000CE000000}"/>
    <cellStyle name="Comma 57 2" xfId="804" xr:uid="{1849C202-9477-4B2F-89F4-F6A0C596D8BB}"/>
    <cellStyle name="Comma 58" xfId="208" xr:uid="{00000000-0005-0000-0000-0000CF000000}"/>
    <cellStyle name="Comma 58 2" xfId="805" xr:uid="{F9160BA0-982F-4217-B70A-BFA89D1EF0B0}"/>
    <cellStyle name="Comma 59" xfId="209" xr:uid="{00000000-0005-0000-0000-0000D0000000}"/>
    <cellStyle name="Comma 59 2" xfId="806" xr:uid="{DD7C875E-F3D2-4CAB-852E-5E0E90989CFD}"/>
    <cellStyle name="Comma 6" xfId="210" xr:uid="{00000000-0005-0000-0000-0000D1000000}"/>
    <cellStyle name="Comma 6 2" xfId="807" xr:uid="{2979175C-27F6-4A6A-82B1-76D5B49EED48}"/>
    <cellStyle name="Comma 60" xfId="211" xr:uid="{00000000-0005-0000-0000-0000D2000000}"/>
    <cellStyle name="Comma 60 2" xfId="808" xr:uid="{0DCC98DB-AB1B-40E0-83A1-B5256882C16A}"/>
    <cellStyle name="Comma 61" xfId="212" xr:uid="{00000000-0005-0000-0000-0000D3000000}"/>
    <cellStyle name="Comma 61 2" xfId="809" xr:uid="{C0A2A342-8035-4AB8-A2AA-21350FD356CA}"/>
    <cellStyle name="Comma 62" xfId="213" xr:uid="{00000000-0005-0000-0000-0000D4000000}"/>
    <cellStyle name="Comma 62 2" xfId="810" xr:uid="{955660E5-B104-4F9D-A18D-82FEFF1CF9BA}"/>
    <cellStyle name="Comma 63" xfId="214" xr:uid="{00000000-0005-0000-0000-0000D5000000}"/>
    <cellStyle name="Comma 63 2" xfId="811" xr:uid="{EFFC6D8D-D112-4B8B-9AFE-C096A3FA8A45}"/>
    <cellStyle name="Comma 64" xfId="215" xr:uid="{00000000-0005-0000-0000-0000D6000000}"/>
    <cellStyle name="Comma 64 2" xfId="812" xr:uid="{867A8910-EB22-4E7F-8433-C0F68F326C3C}"/>
    <cellStyle name="Comma 65" xfId="216" xr:uid="{00000000-0005-0000-0000-0000D7000000}"/>
    <cellStyle name="Comma 65 2" xfId="813" xr:uid="{DC9465C6-EFFE-4AE4-9703-FA4A8CD33970}"/>
    <cellStyle name="Comma 66" xfId="217" xr:uid="{00000000-0005-0000-0000-0000D8000000}"/>
    <cellStyle name="Comma 66 2" xfId="814" xr:uid="{5A95D59C-CFB5-4DCC-AB74-6A904AF2A199}"/>
    <cellStyle name="Comma 67" xfId="218" xr:uid="{00000000-0005-0000-0000-0000D9000000}"/>
    <cellStyle name="Comma 67 2" xfId="815" xr:uid="{60BED489-7008-4274-8505-C2A591F291C2}"/>
    <cellStyle name="Comma 68" xfId="219" xr:uid="{00000000-0005-0000-0000-0000DA000000}"/>
    <cellStyle name="Comma 68 2" xfId="816" xr:uid="{B2C59B91-FC50-4473-9579-BDF6CB053A65}"/>
    <cellStyle name="Comma 69" xfId="220" xr:uid="{00000000-0005-0000-0000-0000DB000000}"/>
    <cellStyle name="Comma 69 2" xfId="817" xr:uid="{80CDBF01-53BB-4C0D-8831-F63B03D56013}"/>
    <cellStyle name="Comma 7" xfId="221" xr:uid="{00000000-0005-0000-0000-0000DC000000}"/>
    <cellStyle name="Comma 7 2" xfId="818" xr:uid="{2282E3BF-A442-48EA-8409-CE318B3737DD}"/>
    <cellStyle name="Comma 70" xfId="222" xr:uid="{00000000-0005-0000-0000-0000DD000000}"/>
    <cellStyle name="Comma 70 2" xfId="819" xr:uid="{A38D5615-3514-4EE4-A482-40D037A61688}"/>
    <cellStyle name="Comma 71" xfId="223" xr:uid="{00000000-0005-0000-0000-0000DE000000}"/>
    <cellStyle name="Comma 71 2" xfId="820" xr:uid="{994FC944-BC03-4565-AD64-E12F83F97725}"/>
    <cellStyle name="Comma 72" xfId="224" xr:uid="{00000000-0005-0000-0000-0000DF000000}"/>
    <cellStyle name="Comma 72 2" xfId="821" xr:uid="{DDC1AFAB-FDAC-497F-AEC0-79B02C2C5067}"/>
    <cellStyle name="Comma 73" xfId="225" xr:uid="{00000000-0005-0000-0000-0000E0000000}"/>
    <cellStyle name="Comma 73 2" xfId="822" xr:uid="{FDF53838-36FF-48E2-A428-DF3E67420C20}"/>
    <cellStyle name="Comma 74" xfId="226" xr:uid="{00000000-0005-0000-0000-0000E1000000}"/>
    <cellStyle name="Comma 74 2" xfId="823" xr:uid="{56028FF7-1A63-41AC-B178-436FDAAD4A50}"/>
    <cellStyle name="Comma 75" xfId="227" xr:uid="{00000000-0005-0000-0000-0000E2000000}"/>
    <cellStyle name="Comma 75 2" xfId="824" xr:uid="{2A5EC6B7-E089-41DB-BA4A-49E6D2DA2550}"/>
    <cellStyle name="Comma 76" xfId="228" xr:uid="{00000000-0005-0000-0000-0000E3000000}"/>
    <cellStyle name="Comma 76 2" xfId="825" xr:uid="{86287690-F4EA-4DE5-9140-3E11E1E714A0}"/>
    <cellStyle name="Comma 77" xfId="229" xr:uid="{00000000-0005-0000-0000-0000E4000000}"/>
    <cellStyle name="Comma 77 2" xfId="826" xr:uid="{DA887DD2-4E28-4190-AD46-544793470CF3}"/>
    <cellStyle name="Comma 78" xfId="230" xr:uid="{00000000-0005-0000-0000-0000E5000000}"/>
    <cellStyle name="Comma 78 2" xfId="827" xr:uid="{5C268AE0-4393-4C32-A52A-BD5A93731F8D}"/>
    <cellStyle name="Comma 79" xfId="231" xr:uid="{00000000-0005-0000-0000-0000E6000000}"/>
    <cellStyle name="Comma 79 2" xfId="828" xr:uid="{816E7DB3-3554-4713-A0D9-B6E22EB1FD2E}"/>
    <cellStyle name="Comma 8" xfId="232" xr:uid="{00000000-0005-0000-0000-0000E7000000}"/>
    <cellStyle name="Comma 8 2" xfId="829" xr:uid="{BD133090-B566-4901-BBE5-33888A722F89}"/>
    <cellStyle name="Comma 80" xfId="233" xr:uid="{00000000-0005-0000-0000-0000E8000000}"/>
    <cellStyle name="Comma 80 2" xfId="830" xr:uid="{857D79CB-F887-4CA6-87AD-A1D5C2A2E370}"/>
    <cellStyle name="Comma 81" xfId="234" xr:uid="{00000000-0005-0000-0000-0000E9000000}"/>
    <cellStyle name="Comma 81 2" xfId="831" xr:uid="{742EF91F-CA96-4D8D-85E4-2AB094C4FE2D}"/>
    <cellStyle name="Comma 82" xfId="235" xr:uid="{00000000-0005-0000-0000-0000EA000000}"/>
    <cellStyle name="Comma 82 2" xfId="832" xr:uid="{DE38C369-CBB6-4587-811B-75160BD02D5C}"/>
    <cellStyle name="Comma 83" xfId="236" xr:uid="{00000000-0005-0000-0000-0000EB000000}"/>
    <cellStyle name="Comma 83 2" xfId="833" xr:uid="{AE0466D8-8678-4F5C-AF54-0E909917724C}"/>
    <cellStyle name="Comma 84" xfId="237" xr:uid="{00000000-0005-0000-0000-0000EC000000}"/>
    <cellStyle name="Comma 84 2" xfId="834" xr:uid="{8C4C2F23-D218-4AF6-805B-62A3830819CF}"/>
    <cellStyle name="Comma 85" xfId="238" xr:uid="{00000000-0005-0000-0000-0000ED000000}"/>
    <cellStyle name="Comma 85 2" xfId="835" xr:uid="{77794C33-8384-407F-91D7-097028EE8E3E}"/>
    <cellStyle name="Comma 86" xfId="239" xr:uid="{00000000-0005-0000-0000-0000EE000000}"/>
    <cellStyle name="Comma 86 2" xfId="836" xr:uid="{0ADA36EF-547E-4EB4-BE3D-EA686BC88DE7}"/>
    <cellStyle name="Comma 87" xfId="240" xr:uid="{00000000-0005-0000-0000-0000EF000000}"/>
    <cellStyle name="Comma 87 2" xfId="837" xr:uid="{BD0B0863-C8CC-4FC9-ABC6-76DC44CF7826}"/>
    <cellStyle name="Comma 88" xfId="241" xr:uid="{00000000-0005-0000-0000-0000F0000000}"/>
    <cellStyle name="Comma 88 2" xfId="838" xr:uid="{FB340832-202F-4312-85CA-636101FCA377}"/>
    <cellStyle name="Comma 89" xfId="242" xr:uid="{00000000-0005-0000-0000-0000F1000000}"/>
    <cellStyle name="Comma 89 2" xfId="839" xr:uid="{534E63CF-6E9E-4449-BFE7-002EFF1867DE}"/>
    <cellStyle name="Comma 9" xfId="243" xr:uid="{00000000-0005-0000-0000-0000F2000000}"/>
    <cellStyle name="Comma 9 2" xfId="840" xr:uid="{6FB13DDC-5729-48CC-99BD-68ED83D8396B}"/>
    <cellStyle name="Comma 90" xfId="244" xr:uid="{00000000-0005-0000-0000-0000F3000000}"/>
    <cellStyle name="Comma 90 2" xfId="841" xr:uid="{313BB375-E030-408E-BF87-C2BEE2D14A24}"/>
    <cellStyle name="Comma 91" xfId="245" xr:uid="{00000000-0005-0000-0000-0000F4000000}"/>
    <cellStyle name="Comma 91 2" xfId="842" xr:uid="{59D9DD94-6654-4F48-A485-BAB94FFDBE9E}"/>
    <cellStyle name="Comma 92" xfId="246" xr:uid="{00000000-0005-0000-0000-0000F5000000}"/>
    <cellStyle name="Comma 92 2" xfId="843" xr:uid="{40F27E2F-3376-4C88-BD8E-F67ACCB6566C}"/>
    <cellStyle name="Comma 93" xfId="247" xr:uid="{00000000-0005-0000-0000-0000F6000000}"/>
    <cellStyle name="Comma 93 2" xfId="844" xr:uid="{F613E2FD-E6F6-413B-9191-2FFFA5ABEB1F}"/>
    <cellStyle name="Comma 94" xfId="248" xr:uid="{00000000-0005-0000-0000-0000F7000000}"/>
    <cellStyle name="Comma 94 2" xfId="845" xr:uid="{D514E250-084B-4772-950A-38F5EF164BE3}"/>
    <cellStyle name="Comma 95" xfId="249" xr:uid="{00000000-0005-0000-0000-0000F8000000}"/>
    <cellStyle name="Comma 95 2" xfId="846" xr:uid="{70C36C74-B83A-4FD9-82FA-6D1A4F35D58B}"/>
    <cellStyle name="Comma 96" xfId="250" xr:uid="{00000000-0005-0000-0000-0000F9000000}"/>
    <cellStyle name="Comma 96 2" xfId="847" xr:uid="{EE8105AD-74B9-4033-AB48-F6D164DBB416}"/>
    <cellStyle name="Comma 97" xfId="251" xr:uid="{00000000-0005-0000-0000-0000FA000000}"/>
    <cellStyle name="Comma 97 2" xfId="848" xr:uid="{1E9A52F0-8F8A-461F-BB56-039D301A8240}"/>
    <cellStyle name="Comma 98" xfId="252" xr:uid="{00000000-0005-0000-0000-0000FB000000}"/>
    <cellStyle name="Comma 98 2" xfId="849" xr:uid="{D4843066-2EE1-4259-9491-E9B1663B9891}"/>
    <cellStyle name="Comma 99" xfId="253" xr:uid="{00000000-0005-0000-0000-0000FC000000}"/>
    <cellStyle name="Comma 99 2" xfId="850" xr:uid="{4B572370-8618-4539-84EA-0E1A0F348E0F}"/>
    <cellStyle name="Currency [0] 2" xfId="254" xr:uid="{00000000-0005-0000-0000-0000FD000000}"/>
    <cellStyle name="Currency [0] 2 2" xfId="851" xr:uid="{493F2457-90F7-4975-AB66-63154117FFC5}"/>
    <cellStyle name="Currency [0] 3" xfId="255" xr:uid="{00000000-0005-0000-0000-0000FE000000}"/>
    <cellStyle name="Currency [0] 3 2" xfId="852" xr:uid="{11F425BC-D9CC-4903-8323-6CCD1E28DC0F}"/>
    <cellStyle name="Currency [0] 4" xfId="256" xr:uid="{00000000-0005-0000-0000-0000FF000000}"/>
    <cellStyle name="Currency [0] 4 2" xfId="853" xr:uid="{EA77D86B-16E4-4888-9217-2F9BE00F08D3}"/>
    <cellStyle name="Currency [0] 5" xfId="257" xr:uid="{00000000-0005-0000-0000-000000010000}"/>
    <cellStyle name="Currency [0] 5 2" xfId="854" xr:uid="{C7C1E773-72C4-4D09-AC2F-0D6CCA33BBFC}"/>
    <cellStyle name="Currency 10" xfId="258" xr:uid="{00000000-0005-0000-0000-000001010000}"/>
    <cellStyle name="Currency 10 2" xfId="855" xr:uid="{0061D802-D246-4FF0-8D61-B20F9F08F314}"/>
    <cellStyle name="Currency 100" xfId="259" xr:uid="{00000000-0005-0000-0000-000002010000}"/>
    <cellStyle name="Currency 100 2" xfId="856" xr:uid="{0BBA39FF-4062-47ED-8480-8EBB1BEB7366}"/>
    <cellStyle name="Currency 101" xfId="260" xr:uid="{00000000-0005-0000-0000-000003010000}"/>
    <cellStyle name="Currency 101 2" xfId="857" xr:uid="{33A28281-686A-4BB7-AE00-F156F140C0EB}"/>
    <cellStyle name="Currency 102" xfId="261" xr:uid="{00000000-0005-0000-0000-000004010000}"/>
    <cellStyle name="Currency 102 2" xfId="858" xr:uid="{93EC187C-9EB7-41F6-BF8A-F25EECB86218}"/>
    <cellStyle name="Currency 103" xfId="262" xr:uid="{00000000-0005-0000-0000-000005010000}"/>
    <cellStyle name="Currency 103 2" xfId="859" xr:uid="{0E9F7D78-43EA-44C5-8CC8-62DE4A3F8684}"/>
    <cellStyle name="Currency 104" xfId="263" xr:uid="{00000000-0005-0000-0000-000006010000}"/>
    <cellStyle name="Currency 104 2" xfId="860" xr:uid="{6D7BA492-94A4-4F95-94CD-E13E1581630E}"/>
    <cellStyle name="Currency 105" xfId="264" xr:uid="{00000000-0005-0000-0000-000007010000}"/>
    <cellStyle name="Currency 105 2" xfId="861" xr:uid="{904F96E2-7689-4FC8-90F4-22E657EE2177}"/>
    <cellStyle name="Currency 106" xfId="265" xr:uid="{00000000-0005-0000-0000-000008010000}"/>
    <cellStyle name="Currency 106 2" xfId="862" xr:uid="{CD9131E6-1E22-49E4-86A6-F953BD88A028}"/>
    <cellStyle name="Currency 107" xfId="266" xr:uid="{00000000-0005-0000-0000-000009010000}"/>
    <cellStyle name="Currency 107 2" xfId="863" xr:uid="{7D757933-CCB4-4F3E-BFBA-8B955AD27F07}"/>
    <cellStyle name="Currency 108" xfId="267" xr:uid="{00000000-0005-0000-0000-00000A010000}"/>
    <cellStyle name="Currency 108 2" xfId="864" xr:uid="{4E64850D-12E2-4BA7-8759-CD9519A349C3}"/>
    <cellStyle name="Currency 109" xfId="268" xr:uid="{00000000-0005-0000-0000-00000B010000}"/>
    <cellStyle name="Currency 109 2" xfId="865" xr:uid="{34F4F345-6EC1-48EF-8587-74CED0CAD7EC}"/>
    <cellStyle name="Currency 11" xfId="269" xr:uid="{00000000-0005-0000-0000-00000C010000}"/>
    <cellStyle name="Currency 11 2" xfId="866" xr:uid="{C5581740-A5F8-4829-9231-681B4FC23806}"/>
    <cellStyle name="Currency 110" xfId="270" xr:uid="{00000000-0005-0000-0000-00000D010000}"/>
    <cellStyle name="Currency 110 2" xfId="867" xr:uid="{313D3DAF-AAFF-4BD7-B3DA-96451A5CE808}"/>
    <cellStyle name="Currency 111" xfId="271" xr:uid="{00000000-0005-0000-0000-00000E010000}"/>
    <cellStyle name="Currency 111 2" xfId="868" xr:uid="{76D16A54-827D-4488-8901-98A3EEE1A636}"/>
    <cellStyle name="Currency 112" xfId="272" xr:uid="{00000000-0005-0000-0000-00000F010000}"/>
    <cellStyle name="Currency 112 2" xfId="869" xr:uid="{4F8E64D1-416F-4C12-BF57-C23DF4ABA4A7}"/>
    <cellStyle name="Currency 113" xfId="273" xr:uid="{00000000-0005-0000-0000-000010010000}"/>
    <cellStyle name="Currency 113 2" xfId="870" xr:uid="{1C704E26-C0A3-43E5-AB19-DF3F3428E118}"/>
    <cellStyle name="Currency 114" xfId="274" xr:uid="{00000000-0005-0000-0000-000011010000}"/>
    <cellStyle name="Currency 114 2" xfId="871" xr:uid="{8BB78D49-1F96-4E9F-89E2-994A1CFBC072}"/>
    <cellStyle name="Currency 115" xfId="275" xr:uid="{00000000-0005-0000-0000-000012010000}"/>
    <cellStyle name="Currency 115 2" xfId="872" xr:uid="{EB31D54F-C75E-4F54-93DD-F5D79B95C2EB}"/>
    <cellStyle name="Currency 116" xfId="276" xr:uid="{00000000-0005-0000-0000-000013010000}"/>
    <cellStyle name="Currency 116 2" xfId="873" xr:uid="{FAA31375-2C7E-4CB1-8177-1C2B8242B8E6}"/>
    <cellStyle name="Currency 117" xfId="277" xr:uid="{00000000-0005-0000-0000-000014010000}"/>
    <cellStyle name="Currency 117 2" xfId="874" xr:uid="{3429A9ED-9214-421F-9E19-5E4EC3E15DCA}"/>
    <cellStyle name="Currency 118" xfId="278" xr:uid="{00000000-0005-0000-0000-000015010000}"/>
    <cellStyle name="Currency 118 2" xfId="875" xr:uid="{FC0BFBBB-CB39-40AB-9608-DB2719D81E7B}"/>
    <cellStyle name="Currency 119" xfId="279" xr:uid="{00000000-0005-0000-0000-000016010000}"/>
    <cellStyle name="Currency 119 2" xfId="876" xr:uid="{067FEFF3-B29F-4D96-A6A7-C839BE96749A}"/>
    <cellStyle name="Currency 12" xfId="280" xr:uid="{00000000-0005-0000-0000-000017010000}"/>
    <cellStyle name="Currency 12 2" xfId="877" xr:uid="{DCB66B8C-78F1-42FB-BE0A-7966ECCC59C4}"/>
    <cellStyle name="Currency 120" xfId="281" xr:uid="{00000000-0005-0000-0000-000018010000}"/>
    <cellStyle name="Currency 120 2" xfId="878" xr:uid="{CB281F74-0268-40B3-B1D6-69627FD76856}"/>
    <cellStyle name="Currency 121" xfId="282" xr:uid="{00000000-0005-0000-0000-000019010000}"/>
    <cellStyle name="Currency 121 2" xfId="879" xr:uid="{DAF01CFB-ACF1-4E59-88F5-736891B1F2CC}"/>
    <cellStyle name="Currency 122" xfId="283" xr:uid="{00000000-0005-0000-0000-00001A010000}"/>
    <cellStyle name="Currency 122 2" xfId="880" xr:uid="{A8D010C1-1C59-408D-9169-1941F833DAA7}"/>
    <cellStyle name="Currency 123" xfId="284" xr:uid="{00000000-0005-0000-0000-00001B010000}"/>
    <cellStyle name="Currency 123 2" xfId="881" xr:uid="{B62D80CF-AFF0-4050-98B9-1BE47E153380}"/>
    <cellStyle name="Currency 124" xfId="285" xr:uid="{00000000-0005-0000-0000-00001C010000}"/>
    <cellStyle name="Currency 124 2" xfId="882" xr:uid="{9EE62C52-670E-4DBF-ADC2-D3B5BF09D031}"/>
    <cellStyle name="Currency 125" xfId="286" xr:uid="{00000000-0005-0000-0000-00001D010000}"/>
    <cellStyle name="Currency 125 2" xfId="883" xr:uid="{F1DDAD44-F5BA-438B-B209-1B3A14615814}"/>
    <cellStyle name="Currency 126" xfId="287" xr:uid="{00000000-0005-0000-0000-00001E010000}"/>
    <cellStyle name="Currency 126 2" xfId="884" xr:uid="{AAA6F724-CF55-4C26-80B8-2448CB4CA899}"/>
    <cellStyle name="Currency 127" xfId="288" xr:uid="{00000000-0005-0000-0000-00001F010000}"/>
    <cellStyle name="Currency 127 2" xfId="885" xr:uid="{16CED208-ECEC-4539-91FC-AFCE7AFFDD42}"/>
    <cellStyle name="Currency 128" xfId="289" xr:uid="{00000000-0005-0000-0000-000020010000}"/>
    <cellStyle name="Currency 128 2" xfId="886" xr:uid="{24D86B90-6596-412F-B873-CCC2F6E45ADE}"/>
    <cellStyle name="Currency 129" xfId="290" xr:uid="{00000000-0005-0000-0000-000021010000}"/>
    <cellStyle name="Currency 129 2" xfId="887" xr:uid="{4BEB4C4D-A9A0-4D55-B9C9-FA7A777F0818}"/>
    <cellStyle name="Currency 13" xfId="291" xr:uid="{00000000-0005-0000-0000-000022010000}"/>
    <cellStyle name="Currency 13 2" xfId="888" xr:uid="{5DDDC127-4580-41B0-8628-A4EBC7073EE7}"/>
    <cellStyle name="Currency 130" xfId="292" xr:uid="{00000000-0005-0000-0000-000023010000}"/>
    <cellStyle name="Currency 130 2" xfId="889" xr:uid="{A67F6F0C-F4E6-4D57-AD51-67E904DC9747}"/>
    <cellStyle name="Currency 131" xfId="293" xr:uid="{00000000-0005-0000-0000-000024010000}"/>
    <cellStyle name="Currency 131 2" xfId="890" xr:uid="{4667CE27-A999-43E2-ABC9-685B5CCE9CF8}"/>
    <cellStyle name="Currency 132" xfId="294" xr:uid="{00000000-0005-0000-0000-000025010000}"/>
    <cellStyle name="Currency 132 2" xfId="891" xr:uid="{C573640A-C8EF-4E07-B304-477D3D229B69}"/>
    <cellStyle name="Currency 133" xfId="295" xr:uid="{00000000-0005-0000-0000-000026010000}"/>
    <cellStyle name="Currency 133 2" xfId="892" xr:uid="{C65EB3A8-8E8A-46D7-992D-ED86202E66D5}"/>
    <cellStyle name="Currency 134" xfId="296" xr:uid="{00000000-0005-0000-0000-000027010000}"/>
    <cellStyle name="Currency 134 2" xfId="893" xr:uid="{CDEA9EA5-E0B6-4485-A3DF-3E7AC31CFC95}"/>
    <cellStyle name="Currency 135" xfId="297" xr:uid="{00000000-0005-0000-0000-000028010000}"/>
    <cellStyle name="Currency 135 2" xfId="894" xr:uid="{FF9462D2-C80F-46F4-9E1B-E4EDB709FA66}"/>
    <cellStyle name="Currency 136" xfId="298" xr:uid="{00000000-0005-0000-0000-000029010000}"/>
    <cellStyle name="Currency 136 2" xfId="895" xr:uid="{9DFBACBC-AAE1-48AA-BBEE-04A4147D52CF}"/>
    <cellStyle name="Currency 137" xfId="299" xr:uid="{00000000-0005-0000-0000-00002A010000}"/>
    <cellStyle name="Currency 137 2" xfId="896" xr:uid="{77338006-4CC5-4DDE-80CC-8E4D640DBB05}"/>
    <cellStyle name="Currency 138" xfId="300" xr:uid="{00000000-0005-0000-0000-00002B010000}"/>
    <cellStyle name="Currency 138 2" xfId="897" xr:uid="{D40B6DAF-21A8-4739-BE2B-904E0E0154EA}"/>
    <cellStyle name="Currency 139" xfId="301" xr:uid="{00000000-0005-0000-0000-00002C010000}"/>
    <cellStyle name="Currency 139 2" xfId="898" xr:uid="{22BA26EF-05CC-4289-9A95-5FE426636A3E}"/>
    <cellStyle name="Currency 14" xfId="302" xr:uid="{00000000-0005-0000-0000-00002D010000}"/>
    <cellStyle name="Currency 14 2" xfId="899" xr:uid="{E2F8DC66-5F12-464B-905F-C8FE7E822AF6}"/>
    <cellStyle name="Currency 140" xfId="303" xr:uid="{00000000-0005-0000-0000-00002E010000}"/>
    <cellStyle name="Currency 140 2" xfId="900" xr:uid="{664E2E57-36A8-4ACF-A508-8137F08F63DA}"/>
    <cellStyle name="Currency 141" xfId="304" xr:uid="{00000000-0005-0000-0000-00002F010000}"/>
    <cellStyle name="Currency 141 2" xfId="901" xr:uid="{938583FE-0355-419C-B411-B3E49A2FE35E}"/>
    <cellStyle name="Currency 142" xfId="305" xr:uid="{00000000-0005-0000-0000-000030010000}"/>
    <cellStyle name="Currency 142 2" xfId="902" xr:uid="{052F08EA-79CF-4815-B07C-88BA0C0F7A80}"/>
    <cellStyle name="Currency 143" xfId="306" xr:uid="{00000000-0005-0000-0000-000031010000}"/>
    <cellStyle name="Currency 143 2" xfId="903" xr:uid="{2A54F022-C7F6-4502-BA25-137FD01901F8}"/>
    <cellStyle name="Currency 144" xfId="307" xr:uid="{00000000-0005-0000-0000-000032010000}"/>
    <cellStyle name="Currency 144 2" xfId="904" xr:uid="{93DFCE33-A723-4D41-98D8-DA675602DF59}"/>
    <cellStyle name="Currency 145" xfId="308" xr:uid="{00000000-0005-0000-0000-000033010000}"/>
    <cellStyle name="Currency 145 2" xfId="905" xr:uid="{FE0336C5-051F-4E57-A01D-2C83BB1294E4}"/>
    <cellStyle name="Currency 146" xfId="309" xr:uid="{00000000-0005-0000-0000-000034010000}"/>
    <cellStyle name="Currency 146 2" xfId="906" xr:uid="{F8758DDE-7B23-43B4-B68E-D0B843742B9F}"/>
    <cellStyle name="Currency 147" xfId="310" xr:uid="{00000000-0005-0000-0000-000035010000}"/>
    <cellStyle name="Currency 147 2" xfId="907" xr:uid="{9A49B396-63E0-4CF6-811A-87BB78540BC4}"/>
    <cellStyle name="Currency 148" xfId="311" xr:uid="{00000000-0005-0000-0000-000036010000}"/>
    <cellStyle name="Currency 148 2" xfId="908" xr:uid="{9133544F-568F-4004-A237-56AE663C5972}"/>
    <cellStyle name="Currency 149" xfId="312" xr:uid="{00000000-0005-0000-0000-000037010000}"/>
    <cellStyle name="Currency 149 2" xfId="909" xr:uid="{91F65B80-9ABA-40C4-B637-5FF91B21F12E}"/>
    <cellStyle name="Currency 15" xfId="313" xr:uid="{00000000-0005-0000-0000-000038010000}"/>
    <cellStyle name="Currency 15 2" xfId="910" xr:uid="{A4DDB033-B3D2-4BE4-A305-1D441E4CB042}"/>
    <cellStyle name="Currency 150" xfId="314" xr:uid="{00000000-0005-0000-0000-000039010000}"/>
    <cellStyle name="Currency 150 2" xfId="911" xr:uid="{C256F256-7663-4438-869F-E8C992AA248B}"/>
    <cellStyle name="Currency 151" xfId="315" xr:uid="{00000000-0005-0000-0000-00003A010000}"/>
    <cellStyle name="Currency 151 2" xfId="912" xr:uid="{86D50248-927E-4722-A8D9-EB580AF90970}"/>
    <cellStyle name="Currency 152" xfId="316" xr:uid="{00000000-0005-0000-0000-00003B010000}"/>
    <cellStyle name="Currency 152 2" xfId="913" xr:uid="{EEFBB9F3-2DEF-44B2-A428-5460B0637AD8}"/>
    <cellStyle name="Currency 153" xfId="317" xr:uid="{00000000-0005-0000-0000-00003C010000}"/>
    <cellStyle name="Currency 153 2" xfId="914" xr:uid="{21419950-234E-4157-BCFD-36A74F69DD3F}"/>
    <cellStyle name="Currency 154" xfId="318" xr:uid="{00000000-0005-0000-0000-00003D010000}"/>
    <cellStyle name="Currency 154 2" xfId="915" xr:uid="{7EF13316-C7F4-4D15-9C17-7A08CBE6F12B}"/>
    <cellStyle name="Currency 155" xfId="319" xr:uid="{00000000-0005-0000-0000-00003E010000}"/>
    <cellStyle name="Currency 155 2" xfId="916" xr:uid="{852EC5BB-762B-4CAF-B284-F8C0D0FFE9F7}"/>
    <cellStyle name="Currency 156" xfId="320" xr:uid="{00000000-0005-0000-0000-00003F010000}"/>
    <cellStyle name="Currency 156 2" xfId="917" xr:uid="{75213A73-B62A-48DC-9B4B-FC2CE71CCC2A}"/>
    <cellStyle name="Currency 157" xfId="321" xr:uid="{00000000-0005-0000-0000-000040010000}"/>
    <cellStyle name="Currency 157 2" xfId="918" xr:uid="{CFF2854A-DB3A-4C1E-836D-D9481B51FCD6}"/>
    <cellStyle name="Currency 158" xfId="322" xr:uid="{00000000-0005-0000-0000-000041010000}"/>
    <cellStyle name="Currency 158 2" xfId="919" xr:uid="{7C734DEE-5DD9-4CD5-9210-4F8B97D12DBE}"/>
    <cellStyle name="Currency 159" xfId="323" xr:uid="{00000000-0005-0000-0000-000042010000}"/>
    <cellStyle name="Currency 159 2" xfId="920" xr:uid="{1661164D-8C2F-449E-8B15-3C288E5BB6AC}"/>
    <cellStyle name="Currency 16" xfId="324" xr:uid="{00000000-0005-0000-0000-000043010000}"/>
    <cellStyle name="Currency 16 2" xfId="921" xr:uid="{3B9C929F-4322-45A8-95D4-69AB90595C89}"/>
    <cellStyle name="Currency 160" xfId="325" xr:uid="{00000000-0005-0000-0000-000044010000}"/>
    <cellStyle name="Currency 160 2" xfId="922" xr:uid="{1B23DA8A-965F-4834-8D74-EB2522E01071}"/>
    <cellStyle name="Currency 161" xfId="326" xr:uid="{00000000-0005-0000-0000-000045010000}"/>
    <cellStyle name="Currency 161 2" xfId="923" xr:uid="{6B9990E1-7235-4547-84C0-1A53A67AD546}"/>
    <cellStyle name="Currency 162" xfId="327" xr:uid="{00000000-0005-0000-0000-000046010000}"/>
    <cellStyle name="Currency 162 2" xfId="924" xr:uid="{EAEA7A95-9459-4C2C-A879-764EE574D6FD}"/>
    <cellStyle name="Currency 163" xfId="328" xr:uid="{00000000-0005-0000-0000-000047010000}"/>
    <cellStyle name="Currency 163 2" xfId="925" xr:uid="{EF632BB8-53D4-4D64-A1E1-494088B906FA}"/>
    <cellStyle name="Currency 164" xfId="329" xr:uid="{00000000-0005-0000-0000-000048010000}"/>
    <cellStyle name="Currency 164 2" xfId="926" xr:uid="{6E4EB956-BCB7-4EB0-B611-D2B0B95966A4}"/>
    <cellStyle name="Currency 165" xfId="330" xr:uid="{00000000-0005-0000-0000-000049010000}"/>
    <cellStyle name="Currency 165 2" xfId="927" xr:uid="{A6FC2B60-828B-4F01-B9D3-5924F1B4FE9F}"/>
    <cellStyle name="Currency 166" xfId="331" xr:uid="{00000000-0005-0000-0000-00004A010000}"/>
    <cellStyle name="Currency 166 2" xfId="928" xr:uid="{AE897F17-0072-49FE-A1E4-60410811DAEF}"/>
    <cellStyle name="Currency 167" xfId="332" xr:uid="{00000000-0005-0000-0000-00004B010000}"/>
    <cellStyle name="Currency 167 2" xfId="929" xr:uid="{6A0B1D65-0C92-4EF8-9FE5-B4DBE8020374}"/>
    <cellStyle name="Currency 168" xfId="333" xr:uid="{00000000-0005-0000-0000-00004C010000}"/>
    <cellStyle name="Currency 168 2" xfId="930" xr:uid="{299308E8-12F9-44A3-8B4B-C6443D70AF18}"/>
    <cellStyle name="Currency 169" xfId="334" xr:uid="{00000000-0005-0000-0000-00004D010000}"/>
    <cellStyle name="Currency 169 2" xfId="931" xr:uid="{9063EF36-7372-4781-A99B-92CDAD1E6FB6}"/>
    <cellStyle name="Currency 17" xfId="335" xr:uid="{00000000-0005-0000-0000-00004E010000}"/>
    <cellStyle name="Currency 17 2" xfId="932" xr:uid="{779D00FD-5041-433D-B03E-2F38E77EE4AE}"/>
    <cellStyle name="Currency 170" xfId="336" xr:uid="{00000000-0005-0000-0000-00004F010000}"/>
    <cellStyle name="Currency 170 2" xfId="933" xr:uid="{5FA96512-A42A-44A7-B1B3-599E29D43C40}"/>
    <cellStyle name="Currency 171" xfId="337" xr:uid="{00000000-0005-0000-0000-000050010000}"/>
    <cellStyle name="Currency 171 2" xfId="934" xr:uid="{280899A1-BD21-409F-BAE0-B66375B817C5}"/>
    <cellStyle name="Currency 172" xfId="338" xr:uid="{00000000-0005-0000-0000-000051010000}"/>
    <cellStyle name="Currency 172 2" xfId="935" xr:uid="{BB9227A4-55E9-4406-B668-7F6536C967FC}"/>
    <cellStyle name="Currency 173" xfId="339" xr:uid="{00000000-0005-0000-0000-000052010000}"/>
    <cellStyle name="Currency 173 2" xfId="936" xr:uid="{BF14D661-804A-441A-943D-6B910DACB381}"/>
    <cellStyle name="Currency 174" xfId="340" xr:uid="{00000000-0005-0000-0000-000053010000}"/>
    <cellStyle name="Currency 174 2" xfId="937" xr:uid="{F39BAB29-139F-4533-8915-856DCEE173D0}"/>
    <cellStyle name="Currency 175" xfId="341" xr:uid="{00000000-0005-0000-0000-000054010000}"/>
    <cellStyle name="Currency 175 2" xfId="938" xr:uid="{0901CB37-0C93-45AB-ABA3-C0D57BA9A3B0}"/>
    <cellStyle name="Currency 176" xfId="342" xr:uid="{00000000-0005-0000-0000-000055010000}"/>
    <cellStyle name="Currency 176 2" xfId="939" xr:uid="{D61FCA48-B039-44D3-97AA-A16FE5A929B7}"/>
    <cellStyle name="Currency 177" xfId="343" xr:uid="{00000000-0005-0000-0000-000056010000}"/>
    <cellStyle name="Currency 177 2" xfId="940" xr:uid="{9D652BC2-EA97-4112-A049-8088C59A431C}"/>
    <cellStyle name="Currency 178" xfId="344" xr:uid="{00000000-0005-0000-0000-000057010000}"/>
    <cellStyle name="Currency 178 2" xfId="941" xr:uid="{E8E08A5A-635D-49FA-9DEC-D767515C8F29}"/>
    <cellStyle name="Currency 179" xfId="345" xr:uid="{00000000-0005-0000-0000-000058010000}"/>
    <cellStyle name="Currency 179 2" xfId="942" xr:uid="{07CD780D-9AB8-4C41-BA52-B24BD145F5AD}"/>
    <cellStyle name="Currency 18" xfId="346" xr:uid="{00000000-0005-0000-0000-000059010000}"/>
    <cellStyle name="Currency 18 2" xfId="943" xr:uid="{9A25BCC1-8188-4F32-B909-E0F1C40A2D19}"/>
    <cellStyle name="Currency 180" xfId="347" xr:uid="{00000000-0005-0000-0000-00005A010000}"/>
    <cellStyle name="Currency 180 2" xfId="944" xr:uid="{76ADC535-0D29-4C90-A7A8-DDF5BA527067}"/>
    <cellStyle name="Currency 181" xfId="348" xr:uid="{00000000-0005-0000-0000-00005B010000}"/>
    <cellStyle name="Currency 181 2" xfId="945" xr:uid="{FC26E0BD-D268-461E-934B-472DB9F4079F}"/>
    <cellStyle name="Currency 182" xfId="349" xr:uid="{00000000-0005-0000-0000-00005C010000}"/>
    <cellStyle name="Currency 182 2" xfId="946" xr:uid="{CAAD8887-9B3A-4CCC-8BEC-21A47E393747}"/>
    <cellStyle name="Currency 183" xfId="350" xr:uid="{00000000-0005-0000-0000-00005D010000}"/>
    <cellStyle name="Currency 183 2" xfId="947" xr:uid="{7BE766D0-1298-4BA8-92BB-716B53ADD3A6}"/>
    <cellStyle name="Currency 184" xfId="351" xr:uid="{00000000-0005-0000-0000-00005E010000}"/>
    <cellStyle name="Currency 184 2" xfId="948" xr:uid="{821CDF29-626A-45BC-9C89-60BB7221C7E3}"/>
    <cellStyle name="Currency 185" xfId="352" xr:uid="{00000000-0005-0000-0000-00005F010000}"/>
    <cellStyle name="Currency 185 2" xfId="949" xr:uid="{229BCDA6-FC00-4A67-927D-AE10473F58E1}"/>
    <cellStyle name="Currency 186" xfId="353" xr:uid="{00000000-0005-0000-0000-000060010000}"/>
    <cellStyle name="Currency 186 2" xfId="950" xr:uid="{21F6224A-2CFC-4327-B5A9-D4418D97FE9B}"/>
    <cellStyle name="Currency 187" xfId="354" xr:uid="{00000000-0005-0000-0000-000061010000}"/>
    <cellStyle name="Currency 187 2" xfId="951" xr:uid="{2259CBE3-7FBF-4556-8DDF-069976E8B68F}"/>
    <cellStyle name="Currency 188" xfId="355" xr:uid="{00000000-0005-0000-0000-000062010000}"/>
    <cellStyle name="Currency 188 2" xfId="952" xr:uid="{0A9AA6B4-D73B-480E-9541-35454A3D54F2}"/>
    <cellStyle name="Currency 189" xfId="356" xr:uid="{00000000-0005-0000-0000-000063010000}"/>
    <cellStyle name="Currency 189 2" xfId="953" xr:uid="{AEA4CE3A-8640-48FE-A2C2-D6FFEC0A9D60}"/>
    <cellStyle name="Currency 19" xfId="357" xr:uid="{00000000-0005-0000-0000-000064010000}"/>
    <cellStyle name="Currency 19 2" xfId="954" xr:uid="{6CD68269-2612-4C3B-91AF-03DB3CEEAC28}"/>
    <cellStyle name="Currency 190" xfId="358" xr:uid="{00000000-0005-0000-0000-000065010000}"/>
    <cellStyle name="Currency 190 2" xfId="955" xr:uid="{E63DC139-0C47-4FEB-B653-6B9B02C3D338}"/>
    <cellStyle name="Currency 191" xfId="359" xr:uid="{00000000-0005-0000-0000-000066010000}"/>
    <cellStyle name="Currency 191 2" xfId="956" xr:uid="{A1421816-7E11-4174-822F-02071BAD4FF0}"/>
    <cellStyle name="Currency 192" xfId="360" xr:uid="{00000000-0005-0000-0000-000067010000}"/>
    <cellStyle name="Currency 192 2" xfId="957" xr:uid="{03512881-2DB6-4CB3-9C0F-C6F1D3B6BEE9}"/>
    <cellStyle name="Currency 193" xfId="361" xr:uid="{00000000-0005-0000-0000-000068010000}"/>
    <cellStyle name="Currency 193 2" xfId="958" xr:uid="{3241D730-BF0C-43E5-98D0-E70014469C69}"/>
    <cellStyle name="Currency 194" xfId="362" xr:uid="{00000000-0005-0000-0000-000069010000}"/>
    <cellStyle name="Currency 194 2" xfId="959" xr:uid="{B9E7B5A9-0615-4912-8E2B-EA65DEEE579A}"/>
    <cellStyle name="Currency 195" xfId="363" xr:uid="{00000000-0005-0000-0000-00006A010000}"/>
    <cellStyle name="Currency 195 2" xfId="960" xr:uid="{C5654480-2103-4135-97EB-CAFCFA093F4A}"/>
    <cellStyle name="Currency 196" xfId="364" xr:uid="{00000000-0005-0000-0000-00006B010000}"/>
    <cellStyle name="Currency 196 2" xfId="961" xr:uid="{9E7FFE21-76FB-48B7-BD68-0A939B34DD58}"/>
    <cellStyle name="Currency 197" xfId="365" xr:uid="{00000000-0005-0000-0000-00006C010000}"/>
    <cellStyle name="Currency 197 2" xfId="962" xr:uid="{245BFC26-9EE4-468A-B4C9-490975A67455}"/>
    <cellStyle name="Currency 198" xfId="366" xr:uid="{00000000-0005-0000-0000-00006D010000}"/>
    <cellStyle name="Currency 198 2" xfId="963" xr:uid="{A0F5B972-B5F2-433D-8C97-4809B3DAEA1A}"/>
    <cellStyle name="Currency 199" xfId="367" xr:uid="{00000000-0005-0000-0000-00006E010000}"/>
    <cellStyle name="Currency 199 2" xfId="964" xr:uid="{CFC1B99E-C232-404F-A2E8-7D7E3B6F1084}"/>
    <cellStyle name="Currency 2" xfId="368" xr:uid="{00000000-0005-0000-0000-00006F010000}"/>
    <cellStyle name="Currency 2 2" xfId="965" xr:uid="{27B63D89-97B8-4C4D-9FBD-C3173282A979}"/>
    <cellStyle name="Currency 20" xfId="369" xr:uid="{00000000-0005-0000-0000-000070010000}"/>
    <cellStyle name="Currency 20 2" xfId="966" xr:uid="{0C9CC2B5-DF56-40E2-B193-5E647472DABD}"/>
    <cellStyle name="Currency 200" xfId="370" xr:uid="{00000000-0005-0000-0000-000071010000}"/>
    <cellStyle name="Currency 200 2" xfId="967" xr:uid="{05A0D0EB-64D6-4ECF-BD24-6BED81803FAA}"/>
    <cellStyle name="Currency 201" xfId="371" xr:uid="{00000000-0005-0000-0000-000072010000}"/>
    <cellStyle name="Currency 201 2" xfId="968" xr:uid="{A46D8B03-A3CA-430C-B248-8E91BD3525E2}"/>
    <cellStyle name="Currency 202" xfId="372" xr:uid="{00000000-0005-0000-0000-000073010000}"/>
    <cellStyle name="Currency 202 2" xfId="969" xr:uid="{9139A370-B95C-4F1C-B60E-5FCFD22EFFC4}"/>
    <cellStyle name="Currency 203" xfId="373" xr:uid="{00000000-0005-0000-0000-000074010000}"/>
    <cellStyle name="Currency 203 2" xfId="970" xr:uid="{409DB012-F38F-47C0-B8CD-0C337FEBB845}"/>
    <cellStyle name="Currency 204" xfId="374" xr:uid="{00000000-0005-0000-0000-000075010000}"/>
    <cellStyle name="Currency 204 2" xfId="971" xr:uid="{EE03B249-D56B-4B3A-80B5-C130475CA370}"/>
    <cellStyle name="Currency 205" xfId="375" xr:uid="{00000000-0005-0000-0000-000076010000}"/>
    <cellStyle name="Currency 205 2" xfId="972" xr:uid="{B3FEAE70-7B20-42D5-91F9-08221BC8D795}"/>
    <cellStyle name="Currency 206" xfId="376" xr:uid="{00000000-0005-0000-0000-000077010000}"/>
    <cellStyle name="Currency 206 2" xfId="973" xr:uid="{E851357E-1233-499E-B8B9-603BC47FDF42}"/>
    <cellStyle name="Currency 207" xfId="377" xr:uid="{00000000-0005-0000-0000-000078010000}"/>
    <cellStyle name="Currency 207 2" xfId="974" xr:uid="{7ECD789D-8733-4767-8211-8B75113D6857}"/>
    <cellStyle name="Currency 208" xfId="378" xr:uid="{00000000-0005-0000-0000-000079010000}"/>
    <cellStyle name="Currency 208 2" xfId="975" xr:uid="{2353A3AE-A927-4171-9F8C-C083DD14F599}"/>
    <cellStyle name="Currency 209" xfId="379" xr:uid="{00000000-0005-0000-0000-00007A010000}"/>
    <cellStyle name="Currency 209 2" xfId="976" xr:uid="{113E3D3B-87DA-4BD9-A501-D7BDFE4098C5}"/>
    <cellStyle name="Currency 21" xfId="380" xr:uid="{00000000-0005-0000-0000-00007B010000}"/>
    <cellStyle name="Currency 21 2" xfId="977" xr:uid="{B974E4EA-FB5E-4E84-A8DD-82608A27A99B}"/>
    <cellStyle name="Currency 210" xfId="381" xr:uid="{00000000-0005-0000-0000-00007C010000}"/>
    <cellStyle name="Currency 210 2" xfId="978" xr:uid="{99B4364C-D3CC-4488-BD0D-0D83A7E65B6D}"/>
    <cellStyle name="Currency 211" xfId="382" xr:uid="{00000000-0005-0000-0000-00007D010000}"/>
    <cellStyle name="Currency 211 2" xfId="979" xr:uid="{1E32256A-EA8A-48A4-9899-31D485C3955F}"/>
    <cellStyle name="Currency 212" xfId="383" xr:uid="{00000000-0005-0000-0000-00007E010000}"/>
    <cellStyle name="Currency 212 2" xfId="980" xr:uid="{70512565-7DCE-47C5-B6F3-62AB8EA01BD3}"/>
    <cellStyle name="Currency 213" xfId="384" xr:uid="{00000000-0005-0000-0000-00007F010000}"/>
    <cellStyle name="Currency 213 2" xfId="981" xr:uid="{929E8433-25E5-4266-A3B1-2DE8E555DB9B}"/>
    <cellStyle name="Currency 214" xfId="385" xr:uid="{00000000-0005-0000-0000-000080010000}"/>
    <cellStyle name="Currency 214 2" xfId="982" xr:uid="{724484F0-D6A0-4C17-B857-8D75F2667A67}"/>
    <cellStyle name="Currency 215" xfId="386" xr:uid="{00000000-0005-0000-0000-000081010000}"/>
    <cellStyle name="Currency 215 2" xfId="983" xr:uid="{F1B467ED-EA8C-478F-A1B6-6EC92AC128E1}"/>
    <cellStyle name="Currency 216" xfId="387" xr:uid="{00000000-0005-0000-0000-000082010000}"/>
    <cellStyle name="Currency 216 2" xfId="984" xr:uid="{D461386B-4F57-49AA-8722-0AD2C6B91A69}"/>
    <cellStyle name="Currency 217" xfId="388" xr:uid="{00000000-0005-0000-0000-000083010000}"/>
    <cellStyle name="Currency 217 2" xfId="985" xr:uid="{04F85664-0629-4D2D-B2B1-0265D0F677CB}"/>
    <cellStyle name="Currency 218" xfId="389" xr:uid="{00000000-0005-0000-0000-000084010000}"/>
    <cellStyle name="Currency 218 2" xfId="986" xr:uid="{E7D9DF78-BEDF-4432-A8D3-E709DFBCDC0B}"/>
    <cellStyle name="Currency 219" xfId="390" xr:uid="{00000000-0005-0000-0000-000085010000}"/>
    <cellStyle name="Currency 219 2" xfId="987" xr:uid="{B0408425-CF9C-4401-8E14-8781A9272064}"/>
    <cellStyle name="Currency 22" xfId="391" xr:uid="{00000000-0005-0000-0000-000086010000}"/>
    <cellStyle name="Currency 22 2" xfId="988" xr:uid="{0FB6ADFD-3CB1-4C44-A6E2-29C28F55AE16}"/>
    <cellStyle name="Currency 220" xfId="392" xr:uid="{00000000-0005-0000-0000-000087010000}"/>
    <cellStyle name="Currency 220 2" xfId="989" xr:uid="{F5227E6D-51E2-4451-BFAD-CA8BB95F85C7}"/>
    <cellStyle name="Currency 221" xfId="393" xr:uid="{00000000-0005-0000-0000-000088010000}"/>
    <cellStyle name="Currency 221 2" xfId="990" xr:uid="{31DBF6DE-5BD7-4E46-A94F-B76E1BD98DC0}"/>
    <cellStyle name="Currency 222" xfId="394" xr:uid="{00000000-0005-0000-0000-000089010000}"/>
    <cellStyle name="Currency 222 2" xfId="991" xr:uid="{37D00BE7-DA45-4B27-9337-C1907A641AEA}"/>
    <cellStyle name="Currency 223" xfId="395" xr:uid="{00000000-0005-0000-0000-00008A010000}"/>
    <cellStyle name="Currency 223 2" xfId="992" xr:uid="{035A0DCD-BCF8-4517-A297-AE9D12015765}"/>
    <cellStyle name="Currency 23" xfId="396" xr:uid="{00000000-0005-0000-0000-00008B010000}"/>
    <cellStyle name="Currency 23 2" xfId="993" xr:uid="{3D406590-9D9E-4D96-BFB8-747DD41FCC60}"/>
    <cellStyle name="Currency 24" xfId="397" xr:uid="{00000000-0005-0000-0000-00008C010000}"/>
    <cellStyle name="Currency 24 2" xfId="994" xr:uid="{21AEE0EC-3118-466E-8450-5B98838374C0}"/>
    <cellStyle name="Currency 25" xfId="398" xr:uid="{00000000-0005-0000-0000-00008D010000}"/>
    <cellStyle name="Currency 25 2" xfId="995" xr:uid="{461DC638-8AFA-4037-B855-7B1F55A6CE8B}"/>
    <cellStyle name="Currency 26" xfId="399" xr:uid="{00000000-0005-0000-0000-00008E010000}"/>
    <cellStyle name="Currency 26 2" xfId="996" xr:uid="{E1BD852A-C061-4088-BD1D-9882706FD161}"/>
    <cellStyle name="Currency 27" xfId="400" xr:uid="{00000000-0005-0000-0000-00008F010000}"/>
    <cellStyle name="Currency 27 2" xfId="997" xr:uid="{2268B0DC-2C81-453C-A206-40D5655578BC}"/>
    <cellStyle name="Currency 28" xfId="401" xr:uid="{00000000-0005-0000-0000-000090010000}"/>
    <cellStyle name="Currency 28 2" xfId="998" xr:uid="{DB6F588D-8417-400D-A254-0F01006EC6ED}"/>
    <cellStyle name="Currency 29" xfId="402" xr:uid="{00000000-0005-0000-0000-000091010000}"/>
    <cellStyle name="Currency 29 2" xfId="999" xr:uid="{BF2EAFF8-FF4E-40EA-9596-29052F110AA6}"/>
    <cellStyle name="Currency 3" xfId="403" xr:uid="{00000000-0005-0000-0000-000092010000}"/>
    <cellStyle name="Currency 3 2" xfId="1000" xr:uid="{26839E58-B60E-46C5-B166-616E291AD945}"/>
    <cellStyle name="Currency 30" xfId="404" xr:uid="{00000000-0005-0000-0000-000093010000}"/>
    <cellStyle name="Currency 30 2" xfId="1001" xr:uid="{FE2AA7A9-CCAC-4752-87DD-F8618FC1A5E8}"/>
    <cellStyle name="Currency 31" xfId="405" xr:uid="{00000000-0005-0000-0000-000094010000}"/>
    <cellStyle name="Currency 31 2" xfId="1002" xr:uid="{456E4D92-4F22-4C62-A28F-0AE0014386AC}"/>
    <cellStyle name="Currency 32" xfId="406" xr:uid="{00000000-0005-0000-0000-000095010000}"/>
    <cellStyle name="Currency 32 2" xfId="1003" xr:uid="{19A7CFAC-FD03-42B1-9580-8BC056B1EE9F}"/>
    <cellStyle name="Currency 33" xfId="407" xr:uid="{00000000-0005-0000-0000-000096010000}"/>
    <cellStyle name="Currency 33 2" xfId="1004" xr:uid="{07FDCEF6-6F61-4D8B-8780-87917F83F2AB}"/>
    <cellStyle name="Currency 34" xfId="408" xr:uid="{00000000-0005-0000-0000-000097010000}"/>
    <cellStyle name="Currency 34 2" xfId="1005" xr:uid="{B160E4A6-AFF1-42F5-AA41-3FBB0E72E934}"/>
    <cellStyle name="Currency 35" xfId="409" xr:uid="{00000000-0005-0000-0000-000098010000}"/>
    <cellStyle name="Currency 35 2" xfId="1006" xr:uid="{1AF5E4F9-B10E-4D9D-A0FC-45FC7CB520A4}"/>
    <cellStyle name="Currency 36" xfId="410" xr:uid="{00000000-0005-0000-0000-000099010000}"/>
    <cellStyle name="Currency 36 2" xfId="1007" xr:uid="{028051FF-40AD-4AAD-A1A7-0E60E49E5AFE}"/>
    <cellStyle name="Currency 37" xfId="411" xr:uid="{00000000-0005-0000-0000-00009A010000}"/>
    <cellStyle name="Currency 37 2" xfId="1008" xr:uid="{FC6D3867-5824-40DE-AE13-CA3ACAAF3A7D}"/>
    <cellStyle name="Currency 38" xfId="412" xr:uid="{00000000-0005-0000-0000-00009B010000}"/>
    <cellStyle name="Currency 38 2" xfId="1009" xr:uid="{DB36C965-2680-45A3-9A94-5665BEE173C6}"/>
    <cellStyle name="Currency 39" xfId="413" xr:uid="{00000000-0005-0000-0000-00009C010000}"/>
    <cellStyle name="Currency 39 2" xfId="1010" xr:uid="{71299B84-7B47-4C2C-9385-7715F860952F}"/>
    <cellStyle name="Currency 4" xfId="414" xr:uid="{00000000-0005-0000-0000-00009D010000}"/>
    <cellStyle name="Currency 4 2" xfId="1011" xr:uid="{13C354D0-0ED5-4ECD-988F-4725935EAF45}"/>
    <cellStyle name="Currency 40" xfId="415" xr:uid="{00000000-0005-0000-0000-00009E010000}"/>
    <cellStyle name="Currency 40 2" xfId="1012" xr:uid="{1313809D-C1F6-49CB-8867-97221ADCE8D2}"/>
    <cellStyle name="Currency 41" xfId="416" xr:uid="{00000000-0005-0000-0000-00009F010000}"/>
    <cellStyle name="Currency 41 2" xfId="1013" xr:uid="{030DDCF1-7FF8-4628-AE85-D7EF85CFB60E}"/>
    <cellStyle name="Currency 42" xfId="417" xr:uid="{00000000-0005-0000-0000-0000A0010000}"/>
    <cellStyle name="Currency 42 2" xfId="1014" xr:uid="{E564F9F8-3788-4630-9143-823AE77FADD4}"/>
    <cellStyle name="Currency 43" xfId="418" xr:uid="{00000000-0005-0000-0000-0000A1010000}"/>
    <cellStyle name="Currency 43 2" xfId="1015" xr:uid="{F08AC9D0-73F1-490F-B857-94F7A6A59149}"/>
    <cellStyle name="Currency 44" xfId="419" xr:uid="{00000000-0005-0000-0000-0000A2010000}"/>
    <cellStyle name="Currency 44 2" xfId="1016" xr:uid="{1F969CA2-184C-4F1C-9CC9-8766E3383BA0}"/>
    <cellStyle name="Currency 45" xfId="420" xr:uid="{00000000-0005-0000-0000-0000A3010000}"/>
    <cellStyle name="Currency 45 2" xfId="1017" xr:uid="{817E241D-8B85-4C40-BF40-182AB7F33EC1}"/>
    <cellStyle name="Currency 46" xfId="421" xr:uid="{00000000-0005-0000-0000-0000A4010000}"/>
    <cellStyle name="Currency 46 2" xfId="1018" xr:uid="{26F85A91-0CCE-4D0B-B395-ACDFBBE2D5AA}"/>
    <cellStyle name="Currency 47" xfId="422" xr:uid="{00000000-0005-0000-0000-0000A5010000}"/>
    <cellStyle name="Currency 47 2" xfId="1019" xr:uid="{8E354DEB-0293-485A-96EE-BFA0D506EA04}"/>
    <cellStyle name="Currency 48" xfId="423" xr:uid="{00000000-0005-0000-0000-0000A6010000}"/>
    <cellStyle name="Currency 48 2" xfId="1020" xr:uid="{2C9255FB-F656-40DA-8A7A-F32349F92285}"/>
    <cellStyle name="Currency 49" xfId="424" xr:uid="{00000000-0005-0000-0000-0000A7010000}"/>
    <cellStyle name="Currency 49 2" xfId="1021" xr:uid="{7A3D77FC-0D48-4198-9643-307869B1B71B}"/>
    <cellStyle name="Currency 5" xfId="425" xr:uid="{00000000-0005-0000-0000-0000A8010000}"/>
    <cellStyle name="Currency 5 2" xfId="1022" xr:uid="{214EA307-B4C1-4843-AB90-833FA92FBDF6}"/>
    <cellStyle name="Currency 50" xfId="426" xr:uid="{00000000-0005-0000-0000-0000A9010000}"/>
    <cellStyle name="Currency 50 2" xfId="1023" xr:uid="{16BE18B8-E88A-46FD-9995-2E43C1B32BC2}"/>
    <cellStyle name="Currency 51" xfId="427" xr:uid="{00000000-0005-0000-0000-0000AA010000}"/>
    <cellStyle name="Currency 51 2" xfId="1024" xr:uid="{8D71D265-E296-426F-A5EC-61CA2B86E909}"/>
    <cellStyle name="Currency 52" xfId="428" xr:uid="{00000000-0005-0000-0000-0000AB010000}"/>
    <cellStyle name="Currency 52 2" xfId="1025" xr:uid="{46BD4817-F22C-44B8-9BA6-9E12FCBA1F11}"/>
    <cellStyle name="Currency 53" xfId="429" xr:uid="{00000000-0005-0000-0000-0000AC010000}"/>
    <cellStyle name="Currency 53 2" xfId="1026" xr:uid="{14E81073-76FA-4AC5-A411-D2BD07914C2F}"/>
    <cellStyle name="Currency 54" xfId="430" xr:uid="{00000000-0005-0000-0000-0000AD010000}"/>
    <cellStyle name="Currency 54 2" xfId="1027" xr:uid="{DE67C261-7600-4B7A-9339-368E6CF06451}"/>
    <cellStyle name="Currency 55" xfId="431" xr:uid="{00000000-0005-0000-0000-0000AE010000}"/>
    <cellStyle name="Currency 55 2" xfId="1028" xr:uid="{B091A993-7762-4431-A3B1-71884CE1CADF}"/>
    <cellStyle name="Currency 56" xfId="432" xr:uid="{00000000-0005-0000-0000-0000AF010000}"/>
    <cellStyle name="Currency 56 2" xfId="1029" xr:uid="{B09CC26A-D127-465F-9845-D72F0EFB9285}"/>
    <cellStyle name="Currency 57" xfId="433" xr:uid="{00000000-0005-0000-0000-0000B0010000}"/>
    <cellStyle name="Currency 57 2" xfId="1030" xr:uid="{973C27E1-2C4E-4ABA-A361-2C1788F07411}"/>
    <cellStyle name="Currency 58" xfId="434" xr:uid="{00000000-0005-0000-0000-0000B1010000}"/>
    <cellStyle name="Currency 58 2" xfId="1031" xr:uid="{D0109031-0498-40C8-9C9A-17E59ED51798}"/>
    <cellStyle name="Currency 59" xfId="435" xr:uid="{00000000-0005-0000-0000-0000B2010000}"/>
    <cellStyle name="Currency 59 2" xfId="1032" xr:uid="{1D604E8E-EE3A-439A-93B5-EA6CCD447880}"/>
    <cellStyle name="Currency 6" xfId="436" xr:uid="{00000000-0005-0000-0000-0000B3010000}"/>
    <cellStyle name="Currency 6 2" xfId="1033" xr:uid="{2FAC6533-E412-4E30-BE0D-B66A1A142FC8}"/>
    <cellStyle name="Currency 60" xfId="437" xr:uid="{00000000-0005-0000-0000-0000B4010000}"/>
    <cellStyle name="Currency 60 2" xfId="1034" xr:uid="{FBC9AB49-FE95-4C0D-81CD-10B3CE2DCA0C}"/>
    <cellStyle name="Currency 61" xfId="438" xr:uid="{00000000-0005-0000-0000-0000B5010000}"/>
    <cellStyle name="Currency 61 2" xfId="1035" xr:uid="{80B72E8A-B48E-475E-99DD-16CA14CCB308}"/>
    <cellStyle name="Currency 62" xfId="439" xr:uid="{00000000-0005-0000-0000-0000B6010000}"/>
    <cellStyle name="Currency 62 2" xfId="1036" xr:uid="{C16A75F4-98FA-405C-8600-7005B83DC848}"/>
    <cellStyle name="Currency 63" xfId="440" xr:uid="{00000000-0005-0000-0000-0000B7010000}"/>
    <cellStyle name="Currency 63 2" xfId="1037" xr:uid="{CED7A849-56D0-4E75-B621-4E76661FDE84}"/>
    <cellStyle name="Currency 64" xfId="441" xr:uid="{00000000-0005-0000-0000-0000B8010000}"/>
    <cellStyle name="Currency 64 2" xfId="1038" xr:uid="{6F3369B0-4BE9-4D8D-AC87-745D3D938A8E}"/>
    <cellStyle name="Currency 65" xfId="442" xr:uid="{00000000-0005-0000-0000-0000B9010000}"/>
    <cellStyle name="Currency 65 2" xfId="1039" xr:uid="{D9118CA5-F028-4E34-9D26-948302A0B5B7}"/>
    <cellStyle name="Currency 66" xfId="443" xr:uid="{00000000-0005-0000-0000-0000BA010000}"/>
    <cellStyle name="Currency 66 2" xfId="1040" xr:uid="{ADD52149-57CD-4B46-AEF4-3532F4EB60C8}"/>
    <cellStyle name="Currency 67" xfId="444" xr:uid="{00000000-0005-0000-0000-0000BB010000}"/>
    <cellStyle name="Currency 67 2" xfId="1041" xr:uid="{444A88C7-97F4-4AB6-A7DA-E53BDA048197}"/>
    <cellStyle name="Currency 68" xfId="445" xr:uid="{00000000-0005-0000-0000-0000BC010000}"/>
    <cellStyle name="Currency 68 2" xfId="1042" xr:uid="{7A1DDE4E-2D7C-46E9-A27A-88A6649418C9}"/>
    <cellStyle name="Currency 69" xfId="446" xr:uid="{00000000-0005-0000-0000-0000BD010000}"/>
    <cellStyle name="Currency 69 2" xfId="1043" xr:uid="{0FDD79F5-7760-4EB1-996F-01651DF13FCD}"/>
    <cellStyle name="Currency 7" xfId="447" xr:uid="{00000000-0005-0000-0000-0000BE010000}"/>
    <cellStyle name="Currency 7 2" xfId="1044" xr:uid="{C0B64F66-EB23-4CC1-93DC-E63F19662F1E}"/>
    <cellStyle name="Currency 70" xfId="448" xr:uid="{00000000-0005-0000-0000-0000BF010000}"/>
    <cellStyle name="Currency 70 2" xfId="1045" xr:uid="{4D5D69C8-B1D4-4F99-BF8C-2050BB5FA202}"/>
    <cellStyle name="Currency 71" xfId="449" xr:uid="{00000000-0005-0000-0000-0000C0010000}"/>
    <cellStyle name="Currency 71 2" xfId="1046" xr:uid="{2490198C-3240-4CD7-9CF8-91FB6D36CCAD}"/>
    <cellStyle name="Currency 72" xfId="450" xr:uid="{00000000-0005-0000-0000-0000C1010000}"/>
    <cellStyle name="Currency 72 2" xfId="1047" xr:uid="{44BBAAF3-6C1D-4B94-B61C-824E52C4C974}"/>
    <cellStyle name="Currency 73" xfId="451" xr:uid="{00000000-0005-0000-0000-0000C2010000}"/>
    <cellStyle name="Currency 73 2" xfId="1048" xr:uid="{6FDA4757-4188-4AED-9219-279F1641CFDA}"/>
    <cellStyle name="Currency 74" xfId="452" xr:uid="{00000000-0005-0000-0000-0000C3010000}"/>
    <cellStyle name="Currency 74 2" xfId="1049" xr:uid="{12C0945C-8052-448D-AA42-A6AF66767046}"/>
    <cellStyle name="Currency 75" xfId="453" xr:uid="{00000000-0005-0000-0000-0000C4010000}"/>
    <cellStyle name="Currency 75 2" xfId="1050" xr:uid="{0EC7C86D-ED99-4A5F-A586-D7FED8D79171}"/>
    <cellStyle name="Currency 76" xfId="454" xr:uid="{00000000-0005-0000-0000-0000C5010000}"/>
    <cellStyle name="Currency 76 2" xfId="1051" xr:uid="{5196B2AF-BF6D-465A-B13C-FEC6E6A8729D}"/>
    <cellStyle name="Currency 77" xfId="455" xr:uid="{00000000-0005-0000-0000-0000C6010000}"/>
    <cellStyle name="Currency 77 2" xfId="1052" xr:uid="{71A6A963-98D2-4338-B588-895ACA1A2EFD}"/>
    <cellStyle name="Currency 78" xfId="456" xr:uid="{00000000-0005-0000-0000-0000C7010000}"/>
    <cellStyle name="Currency 78 2" xfId="1053" xr:uid="{E69D8E2A-1AA3-4C42-AEAE-D37D1DC786D9}"/>
    <cellStyle name="Currency 79" xfId="457" xr:uid="{00000000-0005-0000-0000-0000C8010000}"/>
    <cellStyle name="Currency 79 2" xfId="1054" xr:uid="{AAC4EE02-45D0-4314-AF39-4F7C92FB6D93}"/>
    <cellStyle name="Currency 8" xfId="458" xr:uid="{00000000-0005-0000-0000-0000C9010000}"/>
    <cellStyle name="Currency 8 2" xfId="1055" xr:uid="{78361C08-423E-42E6-BE1F-DB67FB74E6DF}"/>
    <cellStyle name="Currency 80" xfId="459" xr:uid="{00000000-0005-0000-0000-0000CA010000}"/>
    <cellStyle name="Currency 80 2" xfId="1056" xr:uid="{A77527FC-E8E7-4506-A0A1-926EC5711BF5}"/>
    <cellStyle name="Currency 81" xfId="460" xr:uid="{00000000-0005-0000-0000-0000CB010000}"/>
    <cellStyle name="Currency 81 2" xfId="1057" xr:uid="{1079C8DB-3143-4045-AC8C-0C5D9AE17D97}"/>
    <cellStyle name="Currency 82" xfId="461" xr:uid="{00000000-0005-0000-0000-0000CC010000}"/>
    <cellStyle name="Currency 82 2" xfId="1058" xr:uid="{F312D0DB-7AF6-4594-82A0-3CEB15F125DC}"/>
    <cellStyle name="Currency 83" xfId="462" xr:uid="{00000000-0005-0000-0000-0000CD010000}"/>
    <cellStyle name="Currency 83 2" xfId="1059" xr:uid="{113CF36C-8F00-417B-85C4-6AE0616FFA06}"/>
    <cellStyle name="Currency 84" xfId="463" xr:uid="{00000000-0005-0000-0000-0000CE010000}"/>
    <cellStyle name="Currency 84 2" xfId="1060" xr:uid="{20A958F4-1CB8-4172-B432-0F142D375F40}"/>
    <cellStyle name="Currency 85" xfId="464" xr:uid="{00000000-0005-0000-0000-0000CF010000}"/>
    <cellStyle name="Currency 85 2" xfId="1061" xr:uid="{0A5CF477-237D-41CC-88CB-97913D7700EF}"/>
    <cellStyle name="Currency 86" xfId="465" xr:uid="{00000000-0005-0000-0000-0000D0010000}"/>
    <cellStyle name="Currency 86 2" xfId="1062" xr:uid="{54DEFC7C-C701-4D7C-9F57-3F804497EF33}"/>
    <cellStyle name="Currency 87" xfId="466" xr:uid="{00000000-0005-0000-0000-0000D1010000}"/>
    <cellStyle name="Currency 87 2" xfId="1063" xr:uid="{AA3845FF-085F-475F-93B1-39650C7A3F0F}"/>
    <cellStyle name="Currency 88" xfId="467" xr:uid="{00000000-0005-0000-0000-0000D2010000}"/>
    <cellStyle name="Currency 88 2" xfId="1064" xr:uid="{159AEF4C-6868-47DD-99F0-F2FFC357DFB7}"/>
    <cellStyle name="Currency 89" xfId="468" xr:uid="{00000000-0005-0000-0000-0000D3010000}"/>
    <cellStyle name="Currency 89 2" xfId="1065" xr:uid="{10366705-DC44-4729-A529-682D7E6B6AF6}"/>
    <cellStyle name="Currency 9" xfId="469" xr:uid="{00000000-0005-0000-0000-0000D4010000}"/>
    <cellStyle name="Currency 9 2" xfId="1066" xr:uid="{74591ADF-D8A8-44BB-A9A3-8E157C00609A}"/>
    <cellStyle name="Currency 90" xfId="470" xr:uid="{00000000-0005-0000-0000-0000D5010000}"/>
    <cellStyle name="Currency 90 2" xfId="1067" xr:uid="{3B948F5B-2CD2-48F2-AE1C-CB2A231A7CFB}"/>
    <cellStyle name="Currency 91" xfId="471" xr:uid="{00000000-0005-0000-0000-0000D6010000}"/>
    <cellStyle name="Currency 91 2" xfId="1068" xr:uid="{AC689703-E92C-4029-96F4-B62C6F41F265}"/>
    <cellStyle name="Currency 92" xfId="472" xr:uid="{00000000-0005-0000-0000-0000D7010000}"/>
    <cellStyle name="Currency 92 2" xfId="1069" xr:uid="{3B294C15-FB0B-4CC9-AB60-9E976868EDA3}"/>
    <cellStyle name="Currency 93" xfId="473" xr:uid="{00000000-0005-0000-0000-0000D8010000}"/>
    <cellStyle name="Currency 93 2" xfId="1070" xr:uid="{2863B89B-80F1-4061-B24B-FBE428E4C425}"/>
    <cellStyle name="Currency 94" xfId="474" xr:uid="{00000000-0005-0000-0000-0000D9010000}"/>
    <cellStyle name="Currency 94 2" xfId="1071" xr:uid="{E0F99651-2C79-462D-A1F9-01B97B3B9D94}"/>
    <cellStyle name="Currency 95" xfId="475" xr:uid="{00000000-0005-0000-0000-0000DA010000}"/>
    <cellStyle name="Currency 95 2" xfId="1072" xr:uid="{903C15D5-C366-4969-A7B0-17613C1F5F5F}"/>
    <cellStyle name="Currency 96" xfId="476" xr:uid="{00000000-0005-0000-0000-0000DB010000}"/>
    <cellStyle name="Currency 96 2" xfId="1073" xr:uid="{B523FD81-1D91-4EFA-BA10-EC8D652E1D5D}"/>
    <cellStyle name="Currency 97" xfId="477" xr:uid="{00000000-0005-0000-0000-0000DC010000}"/>
    <cellStyle name="Currency 97 2" xfId="1074" xr:uid="{909D94D2-9918-4FCF-ABFB-F3C5BED7A0FF}"/>
    <cellStyle name="Currency 98" xfId="478" xr:uid="{00000000-0005-0000-0000-0000DD010000}"/>
    <cellStyle name="Currency 98 2" xfId="1075" xr:uid="{34981DE5-D3AE-42EE-954A-BE2AD0214D29}"/>
    <cellStyle name="Currency 99" xfId="479" xr:uid="{00000000-0005-0000-0000-0000DE010000}"/>
    <cellStyle name="Currency 99 2" xfId="1076" xr:uid="{289A5479-EB66-4871-948A-85CA19E29AAC}"/>
    <cellStyle name="Excel Built-in Normal" xfId="480" xr:uid="{00000000-0005-0000-0000-0000DF010000}"/>
    <cellStyle name="Explanatory Text 2" xfId="481" xr:uid="{00000000-0005-0000-0000-0000E0010000}"/>
    <cellStyle name="Explanatory Text 2 2" xfId="1077" xr:uid="{2AB004DB-84DB-4463-9764-F9A3AF293E89}"/>
    <cellStyle name="Good 2" xfId="482" xr:uid="{00000000-0005-0000-0000-0000E1010000}"/>
    <cellStyle name="Good 2 2" xfId="1078" xr:uid="{BBE61128-D95D-44AC-B4F1-21AA63E76DB3}"/>
    <cellStyle name="Heading 1 2" xfId="483" xr:uid="{00000000-0005-0000-0000-0000E2010000}"/>
    <cellStyle name="Heading 1 2 2" xfId="1079" xr:uid="{ADAB3915-C107-4205-9C96-E3D35C8B8985}"/>
    <cellStyle name="Heading 2 2" xfId="484" xr:uid="{00000000-0005-0000-0000-0000E3010000}"/>
    <cellStyle name="Heading 2 2 2" xfId="1080" xr:uid="{53026128-490C-46C3-BDC0-59DF25F9A3D2}"/>
    <cellStyle name="Heading 3 2" xfId="485" xr:uid="{00000000-0005-0000-0000-0000E4010000}"/>
    <cellStyle name="Heading 3 2 2" xfId="1081" xr:uid="{879E7FA2-A8F2-4336-9EE5-A5A476BEEEEC}"/>
    <cellStyle name="Heading 4 2" xfId="486" xr:uid="{00000000-0005-0000-0000-0000E5010000}"/>
    <cellStyle name="Heading 4 2 2" xfId="1082" xr:uid="{378A56DF-995C-482B-A4C2-AC1649891773}"/>
    <cellStyle name="Hyperlink" xfId="487" builtinId="8"/>
    <cellStyle name="Hyperlink 2" xfId="488" xr:uid="{00000000-0005-0000-0000-0000E7010000}"/>
    <cellStyle name="Hyperlink 2 2" xfId="1084" xr:uid="{77028A84-D8FD-45FD-BF64-B383CEC74DDA}"/>
    <cellStyle name="Hyperlink 3" xfId="489" xr:uid="{00000000-0005-0000-0000-0000E8010000}"/>
    <cellStyle name="Hyperlink 3 2" xfId="1085" xr:uid="{2884801F-7A9D-4AF9-8836-FDEA58E7FBCB}"/>
    <cellStyle name="Hyperlink 4" xfId="490" xr:uid="{00000000-0005-0000-0000-0000E9010000}"/>
    <cellStyle name="Hyperlink 4 2" xfId="1086" xr:uid="{7C13CA7C-C8D5-4937-8575-888044BBD2CE}"/>
    <cellStyle name="Hyperlink 5" xfId="491" xr:uid="{00000000-0005-0000-0000-0000EA010000}"/>
    <cellStyle name="Hyperlink 5 2" xfId="492" xr:uid="{00000000-0005-0000-0000-0000EB010000}"/>
    <cellStyle name="Hyperlink 5 2 2" xfId="1088" xr:uid="{F6DFB23A-A6E6-444D-8052-C342C25F24F9}"/>
    <cellStyle name="Hyperlink 5 3" xfId="1087" xr:uid="{A10F61B8-A26A-4185-9905-43499E7530E1}"/>
    <cellStyle name="Hyperlink 6" xfId="493" xr:uid="{00000000-0005-0000-0000-0000EC010000}"/>
    <cellStyle name="Hyperlink 6 2" xfId="1089" xr:uid="{29028F53-719A-4C1C-A6EA-5100BBAA7B4B}"/>
    <cellStyle name="Hyperlink 7" xfId="494" xr:uid="{00000000-0005-0000-0000-0000ED010000}"/>
    <cellStyle name="Hyperlink 7 2" xfId="594" xr:uid="{D9B43DFB-3242-4751-A5E5-EF4EA556411A}"/>
    <cellStyle name="Hyperlink 7 3" xfId="1090" xr:uid="{BA278473-81AA-4D11-999A-A84320479A7F}"/>
    <cellStyle name="Hyperlink 8" xfId="1083" xr:uid="{E5F3DC49-519F-4818-988B-258FC988F3BE}"/>
    <cellStyle name="Input 2" xfId="495" xr:uid="{00000000-0005-0000-0000-0000EE010000}"/>
    <cellStyle name="Input 2 2" xfId="1091" xr:uid="{F53B2C3D-28AB-451E-BE9D-F253CEC8A127}"/>
    <cellStyle name="Linked Cell 2" xfId="496" xr:uid="{00000000-0005-0000-0000-0000EF010000}"/>
    <cellStyle name="Linked Cell 2 2" xfId="1092" xr:uid="{3327648C-6CCE-43FC-BE4B-5E539126929C}"/>
    <cellStyle name="Neutral 2" xfId="497" xr:uid="{00000000-0005-0000-0000-0000F0010000}"/>
    <cellStyle name="Neutral 2 2" xfId="1093" xr:uid="{D661DBE0-8081-414A-9432-BBB3FEA0F74E}"/>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98" xr:uid="{CC991C2C-A767-4EFC-99C9-F6384C45B9B4}"/>
    <cellStyle name="Normal 13 2 2 2 3" xfId="507" xr:uid="{00000000-0005-0000-0000-0000FB010000}"/>
    <cellStyle name="Normal 13 2 2 2 3 2" xfId="1099" xr:uid="{BD333E42-6A7B-41E7-8DE8-EACBE0CCF28C}"/>
    <cellStyle name="Normal 13 2 2 2 4" xfId="1097" xr:uid="{8B359043-51FC-460D-B369-0B7AA017C7C9}"/>
    <cellStyle name="Normal 13 2 2 3" xfId="1096" xr:uid="{FEEC243E-F229-4AC7-AFF6-FDD3639CE593}"/>
    <cellStyle name="Normal 13 2 3" xfId="508" xr:uid="{00000000-0005-0000-0000-0000FC010000}"/>
    <cellStyle name="Normal 13 2 3 2" xfId="1100" xr:uid="{659BD9E9-7EB4-4FDF-9D81-41EC39B51074}"/>
    <cellStyle name="Normal 13 2 4" xfId="1095" xr:uid="{E31D4DF5-C6B9-44E9-8867-31954DBEF73E}"/>
    <cellStyle name="Normal 13 3" xfId="509" xr:uid="{00000000-0005-0000-0000-0000FD010000}"/>
    <cellStyle name="Normal 13 3 2" xfId="510" xr:uid="{00000000-0005-0000-0000-0000FE010000}"/>
    <cellStyle name="Normal 13 3 2 2" xfId="1102" xr:uid="{61D5FE46-3FE4-409F-BD37-80E9148F9B4A}"/>
    <cellStyle name="Normal 13 3 3" xfId="1101" xr:uid="{1B16904A-18C9-4BBC-8725-86547F5B8404}"/>
    <cellStyle name="Normal 13 4" xfId="511" xr:uid="{00000000-0005-0000-0000-0000FF010000}"/>
    <cellStyle name="Normal 13 4 2" xfId="1103" xr:uid="{2EFB4953-1D5E-4778-AC6B-BECD99CB5FFD}"/>
    <cellStyle name="Normal 13 5" xfId="1094" xr:uid="{409406BA-41C4-4168-9EE4-B13608145034}"/>
    <cellStyle name="Normal 13 6" xfId="512" xr:uid="{00000000-0005-0000-0000-000000020000}"/>
    <cellStyle name="Normal 13 6 2" xfId="1104" xr:uid="{DF29170D-3887-4B53-BFD6-3FC69E7596FD}"/>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1105" xr:uid="{ABCE940E-A1F6-42DF-97A7-AE381B9C25C0}"/>
    <cellStyle name="Normal 2 2 3" xfId="520" xr:uid="{00000000-0005-0000-0000-000008020000}"/>
    <cellStyle name="Normal 2 2 3 2" xfId="1106" xr:uid="{310686A3-D6D2-4F3A-98BF-3556D0313D4A}"/>
    <cellStyle name="Normal 2 3" xfId="521" xr:uid="{00000000-0005-0000-0000-000009020000}"/>
    <cellStyle name="Normal 2 3 2" xfId="522" xr:uid="{00000000-0005-0000-0000-00000A020000}"/>
    <cellStyle name="Normal 2 3 2 2" xfId="1107" xr:uid="{6A27118F-27B7-4BD5-B7F7-E562A5E7D022}"/>
    <cellStyle name="Normal 2 4" xfId="523" xr:uid="{00000000-0005-0000-0000-00000B020000}"/>
    <cellStyle name="Normal 2 4 2" xfId="524" xr:uid="{00000000-0005-0000-0000-00000C020000}"/>
    <cellStyle name="Normal 2 4 2 2" xfId="1108" xr:uid="{FE84D163-F8FE-4492-985D-6CAA031B4276}"/>
    <cellStyle name="Normal 2 5" xfId="525" xr:uid="{00000000-0005-0000-0000-00000D020000}"/>
    <cellStyle name="Normal 2 5 2" xfId="1109" xr:uid="{3119A4D5-2644-45DF-A800-C08F8C8498C2}"/>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1111" xr:uid="{76F644CC-3675-4C5D-89BD-2A22134A2342}"/>
    <cellStyle name="Normal 3 3" xfId="530" xr:uid="{00000000-0005-0000-0000-000012020000}"/>
    <cellStyle name="Normal 3 3 2" xfId="1112" xr:uid="{DEDBE352-DDD3-48B7-BB81-27E5CFC1E256}"/>
    <cellStyle name="Normal 3 4" xfId="531" xr:uid="{00000000-0005-0000-0000-000013020000}"/>
    <cellStyle name="Normal 3 4 2" xfId="1113" xr:uid="{06536D2B-6E0C-4717-8958-C41C10F4F2D5}"/>
    <cellStyle name="Normal 3 5" xfId="1110" xr:uid="{9191C587-B722-4EC8-A361-DDEA5A1F55A9}"/>
    <cellStyle name="Normal 3 8" xfId="532" xr:uid="{00000000-0005-0000-0000-000014020000}"/>
    <cellStyle name="Normal 3 8 2" xfId="533" xr:uid="{00000000-0005-0000-0000-000015020000}"/>
    <cellStyle name="Normal 3 8 2 2" xfId="534" xr:uid="{00000000-0005-0000-0000-000016020000}"/>
    <cellStyle name="Normal 3 8 2 2 2" xfId="1116" xr:uid="{743AE638-6EF4-4740-8BB9-8F674EFA273A}"/>
    <cellStyle name="Normal 3 8 2 3" xfId="1115" xr:uid="{BED40D4F-D4B3-4F3C-B335-21B6ED8AE293}"/>
    <cellStyle name="Normal 3 8 3" xfId="535" xr:uid="{00000000-0005-0000-0000-000017020000}"/>
    <cellStyle name="Normal 3 8 3 2" xfId="1117" xr:uid="{EE3942F7-A5FE-4CD3-AEDC-92936457CC5D}"/>
    <cellStyle name="Normal 3 8 4" xfId="1114" xr:uid="{127DC402-2530-4A10-BE82-3F3C334873EA}"/>
    <cellStyle name="Normal 4" xfId="536" xr:uid="{00000000-0005-0000-0000-000018020000}"/>
    <cellStyle name="Normal 4 2" xfId="537" xr:uid="{00000000-0005-0000-0000-000019020000}"/>
    <cellStyle name="Normal 4 2 2" xfId="1118" xr:uid="{D8F03B18-D7B4-4339-B6D7-A9D6424109D7}"/>
    <cellStyle name="Normal 4 3" xfId="538" xr:uid="{00000000-0005-0000-0000-00001A020000}"/>
    <cellStyle name="Normal 4 4" xfId="539" xr:uid="{00000000-0005-0000-0000-00001B020000}"/>
    <cellStyle name="Normal 4 4 2" xfId="1119" xr:uid="{9B14F0A8-2994-48B1-98F1-178B0414CF12}"/>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1121" xr:uid="{62A92AE9-40A0-45BB-82D6-94E04AC93892}"/>
    <cellStyle name="Normal 5 3" xfId="550" xr:uid="{00000000-0005-0000-0000-000026020000}"/>
    <cellStyle name="Normal 5 3 2" xfId="1122" xr:uid="{ED637CDF-D9D5-4D51-AE06-62CA67409C9E}"/>
    <cellStyle name="Normal 5 4" xfId="1120" xr:uid="{B59E9314-42F0-4068-94B0-6F991107B90A}"/>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1124" xr:uid="{C0793E68-07C0-4455-8853-82B57A1046EF}"/>
    <cellStyle name="Normal 6 3" xfId="566" xr:uid="{00000000-0005-0000-0000-000036020000}"/>
    <cellStyle name="Normal 6 4" xfId="1123" xr:uid="{5F2AD775-CE3D-4A64-A3CC-EDBCA83CBF46}"/>
    <cellStyle name="Normal 7" xfId="567" xr:uid="{00000000-0005-0000-0000-000037020000}"/>
    <cellStyle name="Normal 7 2" xfId="568" xr:uid="{00000000-0005-0000-0000-000038020000}"/>
    <cellStyle name="Normal 7 2 2" xfId="1125" xr:uid="{876FAE48-814A-4515-A0A9-2781C0D9F3A9}"/>
    <cellStyle name="Normal 8" xfId="569" xr:uid="{00000000-0005-0000-0000-000039020000}"/>
    <cellStyle name="Normal 9" xfId="592" xr:uid="{847B6E86-FBAA-4447-A2D3-23B088528AA3}"/>
    <cellStyle name="Normal 9 2" xfId="597" xr:uid="{CCE87F14-60E5-4C78-BECA-E62253B81170}"/>
    <cellStyle name="Normal 9 3" xfId="596" xr:uid="{4C5EE699-D00B-434C-B659-4F8184866F00}"/>
    <cellStyle name="Normal 9 4" xfId="595" xr:uid="{5D9F638D-5557-4E35-9A45-35FB2DCCC1B8}"/>
    <cellStyle name="Normal 9 5" xfId="593" xr:uid="{FF75F35C-ED0F-4492-B29E-0811B772DB65}"/>
    <cellStyle name="Normal 9 6" xfId="1126" xr:uid="{96D35854-D1C2-4C16-9CC5-07700EBE8E41}"/>
    <cellStyle name="Normal_Sheet1" xfId="570" xr:uid="{00000000-0005-0000-0000-00003A020000}"/>
    <cellStyle name="Note 2" xfId="571" xr:uid="{00000000-0005-0000-0000-00003B020000}"/>
    <cellStyle name="Note 2 2" xfId="1127" xr:uid="{38AAE1AA-C44A-48CF-98A2-4893A72B5B7E}"/>
    <cellStyle name="Output 2" xfId="572" xr:uid="{00000000-0005-0000-0000-00003C020000}"/>
    <cellStyle name="Output 2 2" xfId="1128" xr:uid="{EBE88D72-85DB-4E92-9AEB-8793D641AA1A}"/>
    <cellStyle name="Percent 2" xfId="573" xr:uid="{00000000-0005-0000-0000-00003D020000}"/>
    <cellStyle name="Percent 2 2" xfId="1129" xr:uid="{9F5BB077-B71F-4C16-AB3F-AE668A5DFA0C}"/>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133" xr:uid="{65D7824D-0783-41E1-B4FD-D792A5D231EB}"/>
    <cellStyle name="Standard 4 2 2 3" xfId="1132" xr:uid="{04D19849-F42E-4450-A601-515073C167F9}"/>
    <cellStyle name="Standard 4 2 3" xfId="579" xr:uid="{00000000-0005-0000-0000-000043020000}"/>
    <cellStyle name="Standard 4 2 3 2" xfId="1134" xr:uid="{DD82F926-543B-48D9-98A7-F270B472898D}"/>
    <cellStyle name="Standard 4 2 4" xfId="1131" xr:uid="{594DD224-152D-4F05-AA57-AFB1D7D1B8A4}"/>
    <cellStyle name="Standard 4 3" xfId="580" xr:uid="{00000000-0005-0000-0000-000044020000}"/>
    <cellStyle name="Standard 4 3 2" xfId="581" xr:uid="{00000000-0005-0000-0000-000045020000}"/>
    <cellStyle name="Standard 4 3 2 2" xfId="1136" xr:uid="{859B5B21-8390-4E12-B3A9-DC46F4A4264B}"/>
    <cellStyle name="Standard 4 3 3" xfId="1135" xr:uid="{2A620849-8D52-4056-87AE-31DC3F63B046}"/>
    <cellStyle name="Standard 4 4" xfId="582" xr:uid="{00000000-0005-0000-0000-000046020000}"/>
    <cellStyle name="Standard 4 4 2" xfId="1137" xr:uid="{6EA41AC7-B740-4FDC-B58B-1DEE739BD5EE}"/>
    <cellStyle name="Standard 4 5" xfId="1130" xr:uid="{F5B8BA43-EEBD-4AF5-B7E9-CAF2C89DB23B}"/>
    <cellStyle name="Standard 6" xfId="583" xr:uid="{00000000-0005-0000-0000-000047020000}"/>
    <cellStyle name="Title 2" xfId="584" xr:uid="{00000000-0005-0000-0000-000048020000}"/>
    <cellStyle name="Title 2 2" xfId="1138" xr:uid="{E4759977-70B4-430A-A5C1-0E0C3635D51F}"/>
    <cellStyle name="Total 2" xfId="585" xr:uid="{00000000-0005-0000-0000-000049020000}"/>
    <cellStyle name="Total 2 2" xfId="1139" xr:uid="{17A6EAAA-39D6-4955-9702-CC0FC971F1EE}"/>
    <cellStyle name="Warning Text 2" xfId="586" xr:uid="{00000000-0005-0000-0000-00004A020000}"/>
    <cellStyle name="Warning Text 2 2" xfId="1140" xr:uid="{47ABC428-189F-459E-AEF3-BCF5281937A5}"/>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watkins@ccipow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watkins@ccipow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
      <c r="A13" s="296"/>
      <c r="B13" s="2">
        <v>1</v>
      </c>
      <c r="C13" s="27" t="s">
        <v>1078</v>
      </c>
      <c r="D13" s="28" t="s">
        <v>866</v>
      </c>
      <c r="E13" s="163" t="s">
        <v>843</v>
      </c>
      <c r="F13" s="163"/>
      <c r="G13" s="25"/>
    </row>
    <row r="14" spans="1:7" ht="30">
      <c r="A14" s="296"/>
      <c r="B14" s="2">
        <v>2</v>
      </c>
      <c r="C14" s="27" t="s">
        <v>1078</v>
      </c>
      <c r="D14" s="28" t="s">
        <v>1015</v>
      </c>
      <c r="E14" s="163" t="s">
        <v>526</v>
      </c>
      <c r="F14" s="163" t="s">
        <v>527</v>
      </c>
      <c r="G14" s="25"/>
    </row>
    <row r="15" spans="1:7" ht="89.15"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150000000000006"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5"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99999999999999" customHeight="1">
      <c r="A28" s="296"/>
      <c r="B28" s="309"/>
      <c r="C28" s="303"/>
      <c r="D28" s="306"/>
      <c r="E28" s="294"/>
      <c r="F28" s="165" t="s">
        <v>57</v>
      </c>
      <c r="G28" s="25"/>
    </row>
    <row r="29" spans="1:7" ht="74.5" customHeight="1">
      <c r="A29" s="296"/>
      <c r="B29" s="309"/>
      <c r="C29" s="303"/>
      <c r="D29" s="306"/>
      <c r="E29" s="294"/>
      <c r="F29" s="165" t="s">
        <v>58</v>
      </c>
      <c r="G29" s="25"/>
    </row>
    <row r="30" spans="1:7" ht="62.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 customHeight="1">
      <c r="A33" s="296"/>
      <c r="B33" s="309"/>
      <c r="C33" s="303"/>
      <c r="D33" s="306"/>
      <c r="E33" s="294"/>
      <c r="F33" s="165" t="s">
        <v>62</v>
      </c>
      <c r="G33" s="25"/>
    </row>
    <row r="34" spans="1:7" ht="89.15" customHeight="1">
      <c r="A34" s="296"/>
      <c r="B34" s="309"/>
      <c r="C34" s="303"/>
      <c r="D34" s="306"/>
      <c r="E34" s="294"/>
      <c r="F34" s="165" t="s">
        <v>64</v>
      </c>
      <c r="G34" s="25"/>
    </row>
    <row r="35" spans="1:7" ht="29.15" customHeight="1">
      <c r="A35" s="296"/>
      <c r="B35" s="309"/>
      <c r="C35" s="303"/>
      <c r="D35" s="306"/>
      <c r="E35" s="294"/>
      <c r="F35" s="165" t="s">
        <v>65</v>
      </c>
      <c r="G35" s="25"/>
    </row>
    <row r="36" spans="1:7" ht="111">
      <c r="A36" s="296"/>
      <c r="B36" s="310"/>
      <c r="C36" s="304"/>
      <c r="D36" s="307"/>
      <c r="E36" s="295"/>
      <c r="F36" s="166" t="s">
        <v>66</v>
      </c>
      <c r="G36" s="25"/>
    </row>
    <row r="37" spans="1:7" ht="100">
      <c r="A37" s="296"/>
      <c r="B37" s="141">
        <v>3.01</v>
      </c>
      <c r="C37" s="142" t="s">
        <v>67</v>
      </c>
      <c r="D37" s="28" t="s">
        <v>2234</v>
      </c>
      <c r="E37" s="167" t="s">
        <v>1316</v>
      </c>
      <c r="F37" s="168" t="s">
        <v>1420</v>
      </c>
      <c r="G37" s="25"/>
    </row>
    <row r="38" spans="1:7" ht="90">
      <c r="A38" s="296"/>
      <c r="B38" s="141">
        <v>3.02</v>
      </c>
      <c r="C38" s="142" t="s">
        <v>1349</v>
      </c>
      <c r="D38" s="28" t="s">
        <v>2235</v>
      </c>
      <c r="E38" s="167" t="s">
        <v>1364</v>
      </c>
      <c r="F38" s="168" t="s">
        <v>1421</v>
      </c>
      <c r="G38" s="25"/>
    </row>
    <row r="39" spans="1:7" ht="80">
      <c r="A39" s="296"/>
      <c r="B39" s="150">
        <v>4</v>
      </c>
      <c r="C39" s="149" t="s">
        <v>1517</v>
      </c>
      <c r="D39" s="28" t="s">
        <v>2236</v>
      </c>
      <c r="E39" s="27" t="s">
        <v>2182</v>
      </c>
      <c r="F39" s="27" t="s">
        <v>1518</v>
      </c>
      <c r="G39" s="25"/>
    </row>
    <row r="40" spans="1:7" ht="50">
      <c r="A40" s="296"/>
      <c r="B40" s="141">
        <v>4.01</v>
      </c>
      <c r="C40" s="149" t="s">
        <v>1517</v>
      </c>
      <c r="D40" s="28" t="s">
        <v>2238</v>
      </c>
      <c r="E40" s="27" t="s">
        <v>2194</v>
      </c>
      <c r="F40" s="27" t="s">
        <v>2198</v>
      </c>
      <c r="G40" s="25"/>
    </row>
    <row r="41" spans="1:7" ht="50">
      <c r="A41" s="296"/>
      <c r="B41" s="141" t="s">
        <v>2225</v>
      </c>
      <c r="C41" s="149" t="s">
        <v>1517</v>
      </c>
      <c r="D41" s="28" t="s">
        <v>2237</v>
      </c>
      <c r="E41" s="27" t="s">
        <v>2228</v>
      </c>
      <c r="F41" s="27" t="s">
        <v>2226</v>
      </c>
      <c r="G41" s="25"/>
    </row>
    <row r="42" spans="1:7" ht="50">
      <c r="A42" s="296"/>
      <c r="B42" s="141" t="s">
        <v>2259</v>
      </c>
      <c r="C42" s="149" t="s">
        <v>1517</v>
      </c>
      <c r="D42" s="28" t="s">
        <v>2264</v>
      </c>
      <c r="E42" s="27" t="s">
        <v>2227</v>
      </c>
      <c r="F42" s="27" t="s">
        <v>2260</v>
      </c>
      <c r="G42" s="25"/>
    </row>
    <row r="43" spans="1:7" ht="110">
      <c r="A43" s="296"/>
      <c r="B43" s="160">
        <v>4.0999999999999996</v>
      </c>
      <c r="C43" s="149" t="s">
        <v>2263</v>
      </c>
      <c r="D43" s="161">
        <v>42867</v>
      </c>
      <c r="E43" s="169" t="s">
        <v>2266</v>
      </c>
      <c r="F43" s="27" t="s">
        <v>2265</v>
      </c>
      <c r="G43" s="25"/>
    </row>
    <row r="44" spans="1:7" ht="70">
      <c r="A44" s="296"/>
      <c r="B44" s="160">
        <v>4.2</v>
      </c>
      <c r="C44" s="149" t="s">
        <v>2263</v>
      </c>
      <c r="D44" s="161">
        <v>42704</v>
      </c>
      <c r="E44" s="169" t="s">
        <v>2462</v>
      </c>
      <c r="F44" s="27" t="s">
        <v>2437</v>
      </c>
      <c r="G44" s="25"/>
    </row>
    <row r="45" spans="1:7" ht="130">
      <c r="A45" s="296"/>
      <c r="B45" s="202">
        <v>5</v>
      </c>
      <c r="C45" s="149" t="s">
        <v>2263</v>
      </c>
      <c r="D45" s="161">
        <v>42867</v>
      </c>
      <c r="E45" s="169" t="s">
        <v>12683</v>
      </c>
      <c r="F45" s="27" t="s">
        <v>12405</v>
      </c>
      <c r="G45" s="25"/>
    </row>
    <row r="46" spans="1:7" ht="30">
      <c r="A46" s="296"/>
      <c r="B46" s="160">
        <v>5.01</v>
      </c>
      <c r="C46" s="149" t="s">
        <v>2263</v>
      </c>
      <c r="D46" s="161">
        <v>42907</v>
      </c>
      <c r="E46" s="169" t="s">
        <v>15484</v>
      </c>
      <c r="F46" s="27" t="s">
        <v>12405</v>
      </c>
      <c r="G46" s="25"/>
    </row>
    <row r="47" spans="1:7" ht="60">
      <c r="A47" s="296"/>
      <c r="B47" s="160">
        <v>5.0999999999999996</v>
      </c>
      <c r="C47" s="149" t="s">
        <v>2263</v>
      </c>
      <c r="D47" s="161">
        <v>43070</v>
      </c>
      <c r="E47" s="169" t="s">
        <v>12893</v>
      </c>
      <c r="F47" s="27" t="s">
        <v>12894</v>
      </c>
      <c r="G47" s="25"/>
    </row>
    <row r="48" spans="1:7" ht="50">
      <c r="A48" s="296"/>
      <c r="B48" s="160">
        <v>5.1100000000000003</v>
      </c>
      <c r="C48" s="149" t="s">
        <v>13129</v>
      </c>
      <c r="D48" s="161">
        <v>43217</v>
      </c>
      <c r="E48" s="169" t="s">
        <v>13255</v>
      </c>
      <c r="F48" s="27" t="s">
        <v>13163</v>
      </c>
      <c r="G48" s="25"/>
    </row>
    <row r="49" spans="1:7" ht="50">
      <c r="A49" s="296"/>
      <c r="B49" s="160">
        <v>5.12</v>
      </c>
      <c r="C49" s="149" t="s">
        <v>13129</v>
      </c>
      <c r="D49" s="161">
        <v>43581</v>
      </c>
      <c r="E49" s="169" t="s">
        <v>13255</v>
      </c>
      <c r="F49" s="27" t="s">
        <v>13807</v>
      </c>
      <c r="G49" s="25"/>
    </row>
    <row r="50" spans="1:7" ht="70">
      <c r="A50" s="296"/>
      <c r="B50" s="202">
        <v>6</v>
      </c>
      <c r="C50" s="149" t="s">
        <v>13129</v>
      </c>
      <c r="D50" s="161">
        <v>43964</v>
      </c>
      <c r="E50" s="169" t="s">
        <v>14020</v>
      </c>
      <c r="F50" s="27" t="s">
        <v>13810</v>
      </c>
      <c r="G50" s="25"/>
    </row>
    <row r="51" spans="1:7" ht="40">
      <c r="A51" s="296"/>
      <c r="B51" s="160">
        <v>6.01</v>
      </c>
      <c r="C51" s="149" t="s">
        <v>13129</v>
      </c>
      <c r="D51" s="161">
        <v>43970</v>
      </c>
      <c r="E51" s="169" t="s">
        <v>15485</v>
      </c>
      <c r="F51" s="169" t="s">
        <v>13810</v>
      </c>
      <c r="G51" s="25"/>
    </row>
    <row r="52" spans="1:7" ht="40">
      <c r="A52" s="296"/>
      <c r="B52" s="160">
        <v>6.1</v>
      </c>
      <c r="C52" s="149" t="s">
        <v>13129</v>
      </c>
      <c r="D52" s="161">
        <v>44314</v>
      </c>
      <c r="E52" s="169" t="s">
        <v>15477</v>
      </c>
      <c r="F52" s="169" t="s">
        <v>15015</v>
      </c>
      <c r="G52" s="25"/>
    </row>
    <row r="53" spans="1:7" ht="40">
      <c r="A53" s="296"/>
      <c r="B53" s="160">
        <v>6.2</v>
      </c>
      <c r="C53" s="149" t="s">
        <v>13129</v>
      </c>
      <c r="D53" s="161">
        <v>44678</v>
      </c>
      <c r="E53" s="169" t="s">
        <v>15477</v>
      </c>
      <c r="F53" s="169" t="s">
        <v>15476</v>
      </c>
      <c r="G53" s="25"/>
    </row>
    <row r="54" spans="1:7" ht="40">
      <c r="A54" s="296"/>
      <c r="B54" s="160">
        <v>6.21</v>
      </c>
      <c r="C54" s="149" t="s">
        <v>13129</v>
      </c>
      <c r="D54" s="161">
        <v>44687</v>
      </c>
      <c r="E54" s="169" t="s">
        <v>15486</v>
      </c>
      <c r="F54" s="169" t="s">
        <v>15476</v>
      </c>
      <c r="G54" s="25"/>
    </row>
    <row r="55" spans="1:7" ht="40">
      <c r="A55" s="296"/>
      <c r="B55" s="160">
        <v>6.22</v>
      </c>
      <c r="C55" s="149" t="s">
        <v>13129</v>
      </c>
      <c r="D55" s="275">
        <v>44692</v>
      </c>
      <c r="E55" s="169" t="s">
        <v>15485</v>
      </c>
      <c r="F55" s="169" t="s">
        <v>15476</v>
      </c>
      <c r="G55" s="25"/>
    </row>
    <row r="56" spans="1:7" ht="50">
      <c r="A56" s="296"/>
      <c r="B56" s="202">
        <v>6.3</v>
      </c>
      <c r="C56" s="149" t="s">
        <v>13129</v>
      </c>
      <c r="D56" s="275">
        <v>45051</v>
      </c>
      <c r="E56" s="169" t="s">
        <v>15753</v>
      </c>
      <c r="F56" s="169" t="s">
        <v>15534</v>
      </c>
      <c r="G56" s="25"/>
    </row>
    <row r="57" spans="1:7" ht="40">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4" thickBot="1">
      <c r="A59" s="297"/>
      <c r="B59" s="298" t="str">
        <f ca="1">OFFSET(L!$C$1,MATCH("General"&amp;"Cpy",L!$A:$A,0)-1,SL,,)</f>
        <v>© 2024 Responsible Minerals Initiative. All rights reserved.</v>
      </c>
      <c r="C59" s="298"/>
      <c r="D59" s="298"/>
      <c r="E59" s="298"/>
      <c r="F59" s="29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BDE8351-1E99-4063-A6B7-218B88C46F3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1BF551F-E4F3-4CD0-9D59-8798D2CBF2C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2"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490</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Description of Scope:</v>
      </c>
      <c r="C10" s="122"/>
      <c r="D10" s="353" t="s">
        <v>15856</v>
      </c>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3"/>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t="s">
        <v>15857</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t="s">
        <v>15858</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15859</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15860</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15861</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15862</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15863</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4" t="s">
        <v>15861</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8" t="s">
        <v>15862</v>
      </c>
      <c r="E21" s="329"/>
      <c r="F21" s="329"/>
      <c r="G21" s="329"/>
      <c r="H21" s="329"/>
      <c r="I21" s="329"/>
      <c r="J21" s="330"/>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33">
        <v>45664</v>
      </c>
      <c r="E22" s="33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5" t="str">
        <f ca="1">OFFSET(L!$C$1,MATCH("Declaration"&amp;ADDRESS(ROW(),COLUMN(),4),L!$A:$A,0)-1,SL,,)</f>
        <v>Answer the following questions 1 - 8 based on the declaration scope indicated above</v>
      </c>
      <c r="C24" s="335"/>
      <c r="D24" s="335"/>
      <c r="E24" s="335"/>
      <c r="F24" s="335"/>
      <c r="G24" s="335"/>
      <c r="H24" s="335"/>
      <c r="I24" s="335"/>
      <c r="J24" s="335"/>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31" t="s">
        <v>485</v>
      </c>
      <c r="E26" s="332"/>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31" t="s">
        <v>484</v>
      </c>
      <c r="E27" s="332"/>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31" t="s">
        <v>484</v>
      </c>
      <c r="E28" s="332"/>
      <c r="F28" s="12"/>
      <c r="G28" s="325"/>
      <c r="H28" s="326"/>
      <c r="I28" s="326"/>
      <c r="J28" s="327"/>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31" t="s">
        <v>485</v>
      </c>
      <c r="E29" s="332"/>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7"/>
      <c r="E32" s="338"/>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31" t="s">
        <v>484</v>
      </c>
      <c r="E33" s="332"/>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31" t="s">
        <v>484</v>
      </c>
      <c r="E34" s="332"/>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31"/>
      <c r="E35" s="332"/>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71"/>
      <c r="I37" s="371"/>
      <c r="J37" s="371"/>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31"/>
      <c r="E38" s="332"/>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31" t="s">
        <v>484</v>
      </c>
      <c r="E39" s="332"/>
      <c r="F39" s="47"/>
      <c r="G39" s="325" t="s">
        <v>17184</v>
      </c>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31" t="s">
        <v>484</v>
      </c>
      <c r="E40" s="332"/>
      <c r="F40" s="47"/>
      <c r="G40" s="325" t="s">
        <v>17184</v>
      </c>
      <c r="H40" s="326"/>
      <c r="I40" s="326"/>
      <c r="J40" s="327"/>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31"/>
      <c r="E41" s="332"/>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31"/>
      <c r="E44" s="332"/>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31" t="s">
        <v>484</v>
      </c>
      <c r="E45" s="332"/>
      <c r="F45" s="47"/>
      <c r="G45" s="325" t="s">
        <v>17184</v>
      </c>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31" t="s">
        <v>484</v>
      </c>
      <c r="E46" s="332"/>
      <c r="F46" s="47"/>
      <c r="G46" s="325" t="s">
        <v>17184</v>
      </c>
      <c r="H46" s="326"/>
      <c r="I46" s="326"/>
      <c r="J46" s="327"/>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31"/>
      <c r="E47" s="332"/>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31"/>
      <c r="E50" s="332"/>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31" t="s">
        <v>485</v>
      </c>
      <c r="E51" s="332"/>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31" t="s">
        <v>485</v>
      </c>
      <c r="E52" s="332"/>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31"/>
      <c r="E53" s="332"/>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23"/>
      <c r="E56" s="324"/>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23" t="s">
        <v>2463</v>
      </c>
      <c r="E57" s="324"/>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23" t="s">
        <v>2463</v>
      </c>
      <c r="E58" s="324"/>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23"/>
      <c r="E59" s="324"/>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70"/>
      <c r="I61" s="370"/>
      <c r="J61" s="370"/>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7"/>
      <c r="E62" s="338"/>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31" t="s">
        <v>484</v>
      </c>
      <c r="E63" s="332"/>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31" t="s">
        <v>484</v>
      </c>
      <c r="E64" s="332"/>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31"/>
      <c r="E65" s="332"/>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70" t="str">
        <f>IF(Q75="(*)","Click here to enter smelter names","")</f>
        <v/>
      </c>
      <c r="I67" s="370"/>
      <c r="J67" s="370"/>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31"/>
      <c r="E68" s="332"/>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31" t="s">
        <v>484</v>
      </c>
      <c r="E69" s="332"/>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31" t="s">
        <v>484</v>
      </c>
      <c r="E70" s="332"/>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31"/>
      <c r="E71" s="332"/>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484</v>
      </c>
      <c r="E75" s="332"/>
      <c r="F75" s="57"/>
      <c r="G75" s="325"/>
      <c r="H75" s="326"/>
      <c r="I75" s="326"/>
      <c r="J75" s="327"/>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484</v>
      </c>
      <c r="E77" s="332"/>
      <c r="F77" s="57"/>
      <c r="G77" s="380" t="s">
        <v>15864</v>
      </c>
      <c r="H77" s="381"/>
      <c r="I77" s="381"/>
      <c r="J77" s="382"/>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485</v>
      </c>
      <c r="E79" s="332"/>
      <c r="F79" s="57"/>
      <c r="G79" s="325"/>
      <c r="H79" s="326"/>
      <c r="I79" s="326"/>
      <c r="J79" s="327"/>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484</v>
      </c>
      <c r="E81" s="332"/>
      <c r="F81" s="57"/>
      <c r="G81" s="325"/>
      <c r="H81" s="326"/>
      <c r="I81" s="326"/>
      <c r="J81" s="327"/>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14954</v>
      </c>
      <c r="E83" s="332"/>
      <c r="F83" s="57"/>
      <c r="G83" s="325"/>
      <c r="H83" s="326"/>
      <c r="I83" s="326"/>
      <c r="J83" s="327"/>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484</v>
      </c>
      <c r="E85" s="377"/>
      <c r="F85" s="57"/>
      <c r="G85" s="325"/>
      <c r="H85" s="326"/>
      <c r="I85" s="326"/>
      <c r="J85" s="327"/>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1" t="s">
        <v>484</v>
      </c>
      <c r="E87" s="332"/>
      <c r="F87" s="57"/>
      <c r="G87" s="325"/>
      <c r="H87" s="326"/>
      <c r="I87" s="326"/>
      <c r="J87" s="327"/>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1" t="s">
        <v>485</v>
      </c>
      <c r="E89" s="332"/>
      <c r="F89" s="57"/>
      <c r="G89" s="325" t="s">
        <v>15865</v>
      </c>
      <c r="H89" s="326"/>
      <c r="I89" s="326"/>
      <c r="J89" s="327"/>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5" thickBot="1">
      <c r="A91" s="373" t="str">
        <f ca="1">OFFSET(L!$C$1,MATCH("General"&amp;"Cpy",L!$A:$A,0)-1,SL,,)</f>
        <v>© 2024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39:J39"/>
    <mergeCell ref="G40:J40"/>
    <mergeCell ref="G45:J45"/>
    <mergeCell ref="G46:J46"/>
    <mergeCell ref="D12:J12"/>
    <mergeCell ref="G51:J51"/>
    <mergeCell ref="G52:J52"/>
    <mergeCell ref="G77:J77"/>
    <mergeCell ref="D18:J18"/>
    <mergeCell ref="D71:E71"/>
    <mergeCell ref="G75:J75"/>
    <mergeCell ref="D70:E70"/>
    <mergeCell ref="D75:E75"/>
    <mergeCell ref="B73:J73"/>
    <mergeCell ref="G26:J26"/>
    <mergeCell ref="G28:J28"/>
    <mergeCell ref="D28:E28"/>
    <mergeCell ref="D41:E41"/>
    <mergeCell ref="G50:J50"/>
    <mergeCell ref="D51:E51"/>
    <mergeCell ref="G62:J62"/>
    <mergeCell ref="D52:E52"/>
    <mergeCell ref="G57:J57"/>
    <mergeCell ref="G58:J58"/>
    <mergeCell ref="D79:E79"/>
    <mergeCell ref="G83:J83"/>
    <mergeCell ref="G79:J79"/>
    <mergeCell ref="H67:J67"/>
    <mergeCell ref="D77:E77"/>
    <mergeCell ref="G74:I74"/>
    <mergeCell ref="D74:E74"/>
    <mergeCell ref="G76:J76"/>
    <mergeCell ref="D67:E67"/>
    <mergeCell ref="G70:J70"/>
    <mergeCell ref="G68:J68"/>
    <mergeCell ref="G71:J71"/>
    <mergeCell ref="G69:J69"/>
    <mergeCell ref="D69:E69"/>
    <mergeCell ref="D68:E68"/>
    <mergeCell ref="A91:J91"/>
    <mergeCell ref="G85:J85"/>
    <mergeCell ref="B90:J90"/>
    <mergeCell ref="D81:E81"/>
    <mergeCell ref="D87:E87"/>
    <mergeCell ref="D85:E85"/>
    <mergeCell ref="D89:E89"/>
    <mergeCell ref="G86:J86"/>
    <mergeCell ref="G87:J87"/>
    <mergeCell ref="G88:J88"/>
    <mergeCell ref="G81:J81"/>
    <mergeCell ref="D83:E83"/>
    <mergeCell ref="G89:J89"/>
    <mergeCell ref="D11:J11"/>
    <mergeCell ref="D34:E34"/>
    <mergeCell ref="D33:E33"/>
    <mergeCell ref="G34:J34"/>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9:J19"/>
    <mergeCell ref="D23:E23"/>
    <mergeCell ref="G33:J33"/>
    <mergeCell ref="D29:E29"/>
    <mergeCell ref="G41:J41"/>
    <mergeCell ref="D40:E40"/>
    <mergeCell ref="G59:J59"/>
    <mergeCell ref="D58:E58"/>
    <mergeCell ref="D55:E55"/>
    <mergeCell ref="D53:E53"/>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BBE9A48-A024-4951-8560-F803C0D6E7DA}"/>
    <hyperlink ref="D20" r:id="rId4" xr:uid="{4565ACC7-AC30-4F07-AE07-D1181882021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Q2507"/>
  <sheetViews>
    <sheetView showGridLines="0" showZeros="0" topLeftCell="A28" zoomScaleNormal="100" zoomScalePageLayoutView="55" workbookViewId="0">
      <selection activeCell="C29" sqref="C29"/>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43"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43"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43"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43"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43" s="227" customFormat="1" ht="20" customHeight="1">
      <c r="A5" s="262" t="s">
        <v>1373</v>
      </c>
      <c r="B5" s="182" t="s">
        <v>1119</v>
      </c>
      <c r="C5" s="186" t="s">
        <v>1372</v>
      </c>
      <c r="D5" s="230" t="s">
        <v>1372</v>
      </c>
      <c r="E5" s="182" t="s">
        <v>2415</v>
      </c>
      <c r="F5" s="182" t="s">
        <v>1373</v>
      </c>
      <c r="G5" s="182" t="s">
        <v>13217</v>
      </c>
      <c r="H5" s="183">
        <v>0</v>
      </c>
      <c r="I5" s="184" t="s">
        <v>1531</v>
      </c>
      <c r="J5" s="184" t="s">
        <v>1532</v>
      </c>
      <c r="K5" s="224" t="s">
        <v>15866</v>
      </c>
      <c r="L5" s="224" t="s">
        <v>15867</v>
      </c>
      <c r="M5" s="224" t="s">
        <v>15868</v>
      </c>
      <c r="N5" s="224" t="s">
        <v>15869</v>
      </c>
      <c r="O5" s="224" t="s">
        <v>15870</v>
      </c>
      <c r="P5" s="185" t="s">
        <v>485</v>
      </c>
      <c r="Q5" s="225" t="s">
        <v>15871</v>
      </c>
      <c r="R5" s="182" t="s">
        <v>1372</v>
      </c>
      <c r="S5" s="181" t="s">
        <v>12665</v>
      </c>
      <c r="T5" s="181" t="s">
        <v>11864</v>
      </c>
      <c r="U5" s="201"/>
      <c r="V5" s="226">
        <v>8</v>
      </c>
      <c r="X5" s="227">
        <v>0</v>
      </c>
      <c r="AB5" s="228" t="s">
        <v>15872</v>
      </c>
      <c r="AN5" s="227" t="s">
        <v>1372</v>
      </c>
      <c r="AO5" s="227" t="s">
        <v>1372</v>
      </c>
      <c r="AQ5" s="227">
        <v>4</v>
      </c>
    </row>
    <row r="6" spans="1:43" s="227" customFormat="1" ht="20" customHeight="1">
      <c r="A6" s="262" t="s">
        <v>646</v>
      </c>
      <c r="B6" s="182" t="s">
        <v>1119</v>
      </c>
      <c r="C6" s="186" t="s">
        <v>2124</v>
      </c>
      <c r="D6" s="230" t="s">
        <v>2124</v>
      </c>
      <c r="E6" s="182" t="s">
        <v>1098</v>
      </c>
      <c r="F6" s="182" t="s">
        <v>646</v>
      </c>
      <c r="G6" s="182" t="s">
        <v>13217</v>
      </c>
      <c r="H6" s="183">
        <v>0</v>
      </c>
      <c r="I6" s="184" t="s">
        <v>1533</v>
      </c>
      <c r="J6" s="184" t="s">
        <v>1534</v>
      </c>
      <c r="K6" s="224" t="s">
        <v>15873</v>
      </c>
      <c r="L6" s="224" t="s">
        <v>15874</v>
      </c>
      <c r="M6" s="224" t="s">
        <v>15875</v>
      </c>
      <c r="N6" s="224" t="s">
        <v>15876</v>
      </c>
      <c r="O6" s="224" t="s">
        <v>15877</v>
      </c>
      <c r="P6" s="185" t="s">
        <v>484</v>
      </c>
      <c r="Q6" s="225" t="s">
        <v>15878</v>
      </c>
      <c r="R6" s="182" t="s">
        <v>2124</v>
      </c>
      <c r="S6" s="181" t="s">
        <v>12547</v>
      </c>
      <c r="T6" s="181" t="s">
        <v>6656</v>
      </c>
      <c r="U6" s="201"/>
      <c r="V6" s="226">
        <v>13</v>
      </c>
      <c r="X6" s="227">
        <v>0</v>
      </c>
      <c r="AB6" s="228" t="s">
        <v>15879</v>
      </c>
      <c r="AN6" s="227" t="s">
        <v>15880</v>
      </c>
      <c r="AO6" s="227" t="s">
        <v>15880</v>
      </c>
      <c r="AQ6" s="227">
        <v>6</v>
      </c>
    </row>
    <row r="7" spans="1:43" s="227" customFormat="1" ht="20" customHeight="1">
      <c r="A7" s="262" t="s">
        <v>647</v>
      </c>
      <c r="B7" s="182" t="s">
        <v>1119</v>
      </c>
      <c r="C7" s="186" t="s">
        <v>50</v>
      </c>
      <c r="D7" s="230" t="s">
        <v>15406</v>
      </c>
      <c r="E7" s="182" t="s">
        <v>1091</v>
      </c>
      <c r="F7" s="182" t="s">
        <v>647</v>
      </c>
      <c r="G7" s="182" t="s">
        <v>13217</v>
      </c>
      <c r="H7" s="183">
        <v>0</v>
      </c>
      <c r="I7" s="184" t="s">
        <v>1535</v>
      </c>
      <c r="J7" s="184" t="s">
        <v>1536</v>
      </c>
      <c r="K7" s="224" t="s">
        <v>15881</v>
      </c>
      <c r="L7" s="224" t="s">
        <v>15881</v>
      </c>
      <c r="M7" s="224" t="s">
        <v>15882</v>
      </c>
      <c r="N7" s="224" t="s">
        <v>15883</v>
      </c>
      <c r="O7" s="224" t="s">
        <v>15884</v>
      </c>
      <c r="P7" s="185" t="s">
        <v>485</v>
      </c>
      <c r="Q7" s="225" t="s">
        <v>15878</v>
      </c>
      <c r="R7" s="182" t="s">
        <v>15406</v>
      </c>
      <c r="S7" s="181" t="s">
        <v>12490</v>
      </c>
      <c r="T7" s="181" t="s">
        <v>4216</v>
      </c>
      <c r="U7" s="201"/>
      <c r="V7" s="226">
        <v>19</v>
      </c>
      <c r="X7" s="227">
        <v>0</v>
      </c>
      <c r="AB7" s="228" t="s">
        <v>15885</v>
      </c>
      <c r="AN7" s="227" t="s">
        <v>50</v>
      </c>
      <c r="AO7" s="227" t="s">
        <v>50</v>
      </c>
      <c r="AQ7" s="227">
        <v>8</v>
      </c>
    </row>
    <row r="8" spans="1:43" s="227" customFormat="1" ht="20" customHeight="1">
      <c r="A8" s="262" t="s">
        <v>648</v>
      </c>
      <c r="B8" s="182" t="s">
        <v>1119</v>
      </c>
      <c r="C8" s="186" t="s">
        <v>620</v>
      </c>
      <c r="D8" s="230" t="s">
        <v>620</v>
      </c>
      <c r="E8" s="182" t="s">
        <v>881</v>
      </c>
      <c r="F8" s="182" t="s">
        <v>648</v>
      </c>
      <c r="G8" s="182" t="s">
        <v>13217</v>
      </c>
      <c r="H8" s="183">
        <v>0</v>
      </c>
      <c r="I8" s="184" t="s">
        <v>1537</v>
      </c>
      <c r="J8" s="184" t="s">
        <v>11992</v>
      </c>
      <c r="K8" s="224" t="s">
        <v>15886</v>
      </c>
      <c r="L8" s="224" t="s">
        <v>15887</v>
      </c>
      <c r="M8" s="224" t="s">
        <v>15888</v>
      </c>
      <c r="N8" s="224" t="s">
        <v>15889</v>
      </c>
      <c r="O8" s="224" t="s">
        <v>15890</v>
      </c>
      <c r="P8" s="185" t="s">
        <v>486</v>
      </c>
      <c r="Q8" s="225" t="s">
        <v>15878</v>
      </c>
      <c r="R8" s="182" t="s">
        <v>620</v>
      </c>
      <c r="S8" s="181" t="s">
        <v>12667</v>
      </c>
      <c r="T8" s="181" t="s">
        <v>11993</v>
      </c>
      <c r="U8" s="201"/>
      <c r="V8" s="226">
        <v>20</v>
      </c>
      <c r="X8" s="227">
        <v>0</v>
      </c>
      <c r="AB8" s="228" t="s">
        <v>15891</v>
      </c>
      <c r="AN8" s="227" t="s">
        <v>620</v>
      </c>
      <c r="AO8" s="227" t="s">
        <v>620</v>
      </c>
      <c r="AQ8" s="227">
        <v>9</v>
      </c>
    </row>
    <row r="9" spans="1:43" s="227" customFormat="1" ht="20" customHeight="1">
      <c r="A9" s="262" t="s">
        <v>649</v>
      </c>
      <c r="B9" s="182" t="s">
        <v>1119</v>
      </c>
      <c r="C9" s="186" t="s">
        <v>12406</v>
      </c>
      <c r="D9" s="230" t="s">
        <v>12406</v>
      </c>
      <c r="E9" s="182" t="s">
        <v>1086</v>
      </c>
      <c r="F9" s="182" t="s">
        <v>649</v>
      </c>
      <c r="G9" s="182" t="s">
        <v>13217</v>
      </c>
      <c r="H9" s="183">
        <v>0</v>
      </c>
      <c r="I9" s="184" t="s">
        <v>1539</v>
      </c>
      <c r="J9" s="184" t="s">
        <v>1540</v>
      </c>
      <c r="K9" s="224" t="s">
        <v>15881</v>
      </c>
      <c r="L9" s="224" t="s">
        <v>15881</v>
      </c>
      <c r="M9" s="224" t="s">
        <v>15892</v>
      </c>
      <c r="N9" s="224" t="s">
        <v>15893</v>
      </c>
      <c r="O9" s="224" t="s">
        <v>15894</v>
      </c>
      <c r="P9" s="185" t="s">
        <v>485</v>
      </c>
      <c r="Q9" s="225" t="s">
        <v>15878</v>
      </c>
      <c r="R9" s="182" t="s">
        <v>12406</v>
      </c>
      <c r="S9" s="181" t="s">
        <v>12464</v>
      </c>
      <c r="T9" s="181" t="s">
        <v>3416</v>
      </c>
      <c r="U9" s="201"/>
      <c r="V9" s="226">
        <v>23</v>
      </c>
      <c r="X9" s="227">
        <v>0</v>
      </c>
      <c r="AB9" s="228" t="s">
        <v>15895</v>
      </c>
      <c r="AN9" s="227" t="s">
        <v>15896</v>
      </c>
      <c r="AO9" s="227" t="s">
        <v>15896</v>
      </c>
      <c r="AQ9" s="227">
        <v>11</v>
      </c>
    </row>
    <row r="10" spans="1:43" s="227" customFormat="1" ht="20" customHeight="1">
      <c r="A10" s="262" t="s">
        <v>650</v>
      </c>
      <c r="B10" s="182" t="s">
        <v>1119</v>
      </c>
      <c r="C10" s="186" t="s">
        <v>2267</v>
      </c>
      <c r="D10" s="230" t="s">
        <v>2267</v>
      </c>
      <c r="E10" s="182" t="s">
        <v>1088</v>
      </c>
      <c r="F10" s="182" t="s">
        <v>650</v>
      </c>
      <c r="G10" s="182" t="s">
        <v>13217</v>
      </c>
      <c r="H10" s="183" t="s">
        <v>15897</v>
      </c>
      <c r="I10" s="184" t="s">
        <v>1541</v>
      </c>
      <c r="J10" s="184" t="s">
        <v>1542</v>
      </c>
      <c r="K10" s="224" t="s">
        <v>15898</v>
      </c>
      <c r="L10" s="224" t="s">
        <v>15899</v>
      </c>
      <c r="M10" s="224" t="s">
        <v>15900</v>
      </c>
      <c r="N10" s="224" t="s">
        <v>15901</v>
      </c>
      <c r="O10" s="224" t="s">
        <v>15902</v>
      </c>
      <c r="P10" s="185" t="s">
        <v>485</v>
      </c>
      <c r="Q10" s="225" t="s">
        <v>15903</v>
      </c>
      <c r="R10" s="182" t="s">
        <v>2267</v>
      </c>
      <c r="S10" s="181" t="s">
        <v>12476</v>
      </c>
      <c r="T10" s="181" t="s">
        <v>3766</v>
      </c>
      <c r="U10" s="201"/>
      <c r="V10" s="226">
        <v>28</v>
      </c>
      <c r="X10" s="227">
        <v>0</v>
      </c>
      <c r="AB10" s="228" t="s">
        <v>15904</v>
      </c>
      <c r="AN10" s="227" t="s">
        <v>15905</v>
      </c>
      <c r="AO10" s="227" t="s">
        <v>15905</v>
      </c>
      <c r="AQ10" s="227">
        <v>13</v>
      </c>
    </row>
    <row r="11" spans="1:43" s="227" customFormat="1" ht="20" customHeight="1">
      <c r="A11" s="262" t="s">
        <v>651</v>
      </c>
      <c r="B11" s="182" t="s">
        <v>1119</v>
      </c>
      <c r="C11" s="186" t="s">
        <v>2268</v>
      </c>
      <c r="D11" s="230" t="s">
        <v>2268</v>
      </c>
      <c r="E11" s="182" t="s">
        <v>1098</v>
      </c>
      <c r="F11" s="182" t="s">
        <v>651</v>
      </c>
      <c r="G11" s="182" t="s">
        <v>13217</v>
      </c>
      <c r="H11" s="183">
        <v>0</v>
      </c>
      <c r="I11" s="184" t="s">
        <v>1543</v>
      </c>
      <c r="J11" s="184" t="s">
        <v>1544</v>
      </c>
      <c r="K11" s="224" t="s">
        <v>15906</v>
      </c>
      <c r="L11" s="224" t="s">
        <v>15907</v>
      </c>
      <c r="M11" s="224" t="s">
        <v>15875</v>
      </c>
      <c r="N11" s="224" t="s">
        <v>15908</v>
      </c>
      <c r="O11" s="224" t="s">
        <v>15909</v>
      </c>
      <c r="P11" s="185" t="s">
        <v>484</v>
      </c>
      <c r="Q11" s="225" t="s">
        <v>15878</v>
      </c>
      <c r="R11" s="182" t="s">
        <v>2268</v>
      </c>
      <c r="S11" s="181" t="s">
        <v>12547</v>
      </c>
      <c r="T11" s="181" t="s">
        <v>6648</v>
      </c>
      <c r="U11" s="201"/>
      <c r="V11" s="226">
        <v>29</v>
      </c>
      <c r="X11" s="227">
        <v>0</v>
      </c>
      <c r="AB11" s="228" t="s">
        <v>15910</v>
      </c>
      <c r="AN11" s="227" t="s">
        <v>15911</v>
      </c>
      <c r="AO11" s="227" t="s">
        <v>15911</v>
      </c>
      <c r="AQ11" s="227">
        <v>15</v>
      </c>
    </row>
    <row r="12" spans="1:43" s="227" customFormat="1" ht="20" customHeight="1">
      <c r="A12" s="262" t="s">
        <v>652</v>
      </c>
      <c r="B12" s="182" t="s">
        <v>1119</v>
      </c>
      <c r="C12" s="186" t="s">
        <v>2125</v>
      </c>
      <c r="D12" s="230" t="s">
        <v>2125</v>
      </c>
      <c r="E12" s="182" t="s">
        <v>1098</v>
      </c>
      <c r="F12" s="182" t="s">
        <v>652</v>
      </c>
      <c r="G12" s="182" t="s">
        <v>13217</v>
      </c>
      <c r="H12" s="183">
        <v>0</v>
      </c>
      <c r="I12" s="184" t="s">
        <v>1546</v>
      </c>
      <c r="J12" s="184" t="s">
        <v>1547</v>
      </c>
      <c r="K12" s="224" t="s">
        <v>15912</v>
      </c>
      <c r="L12" s="224" t="s">
        <v>15913</v>
      </c>
      <c r="M12" s="224" t="s">
        <v>15875</v>
      </c>
      <c r="N12" s="224" t="s">
        <v>15914</v>
      </c>
      <c r="O12" s="224" t="s">
        <v>15915</v>
      </c>
      <c r="P12" s="185" t="s">
        <v>485</v>
      </c>
      <c r="Q12" s="225" t="s">
        <v>15878</v>
      </c>
      <c r="R12" s="182" t="s">
        <v>2125</v>
      </c>
      <c r="S12" s="181" t="s">
        <v>12547</v>
      </c>
      <c r="T12" s="181" t="s">
        <v>6678</v>
      </c>
      <c r="U12" s="201"/>
      <c r="V12" s="226">
        <v>32</v>
      </c>
      <c r="X12" s="227">
        <v>0</v>
      </c>
      <c r="AB12" s="228" t="s">
        <v>15916</v>
      </c>
      <c r="AN12" s="227" t="s">
        <v>15917</v>
      </c>
      <c r="AO12" s="227" t="s">
        <v>15917</v>
      </c>
      <c r="AQ12" s="227">
        <v>16</v>
      </c>
    </row>
    <row r="13" spans="1:43" s="227" customFormat="1" ht="20" customHeight="1">
      <c r="A13" s="262" t="s">
        <v>653</v>
      </c>
      <c r="B13" s="182" t="s">
        <v>1119</v>
      </c>
      <c r="C13" s="186" t="s">
        <v>621</v>
      </c>
      <c r="D13" s="230"/>
      <c r="E13" s="182" t="s">
        <v>879</v>
      </c>
      <c r="F13" s="182" t="s">
        <v>653</v>
      </c>
      <c r="G13" s="182" t="s">
        <v>13217</v>
      </c>
      <c r="H13" s="183">
        <v>0</v>
      </c>
      <c r="I13" s="184" t="s">
        <v>1548</v>
      </c>
      <c r="J13" s="184" t="s">
        <v>11246</v>
      </c>
      <c r="K13" s="224"/>
      <c r="L13" s="224"/>
      <c r="M13" s="224"/>
      <c r="N13" s="224"/>
      <c r="O13" s="224" t="s">
        <v>15918</v>
      </c>
      <c r="P13" s="185"/>
      <c r="Q13" s="225" t="s">
        <v>15919</v>
      </c>
      <c r="R13" s="182" t="s">
        <v>621</v>
      </c>
      <c r="S13" s="181" t="s">
        <v>12657</v>
      </c>
      <c r="T13" s="181" t="s">
        <v>11245</v>
      </c>
      <c r="U13" s="201"/>
      <c r="V13" s="226">
        <v>34</v>
      </c>
      <c r="X13" s="227">
        <v>0</v>
      </c>
      <c r="AB13" s="228" t="s">
        <v>15920</v>
      </c>
      <c r="AN13" s="227" t="s">
        <v>621</v>
      </c>
      <c r="AO13" s="227" t="s">
        <v>621</v>
      </c>
      <c r="AQ13" s="227">
        <v>18</v>
      </c>
    </row>
    <row r="14" spans="1:43" s="227" customFormat="1" ht="20" customHeight="1">
      <c r="A14" s="262" t="s">
        <v>654</v>
      </c>
      <c r="B14" s="182" t="s">
        <v>1119</v>
      </c>
      <c r="C14" s="186" t="s">
        <v>1213</v>
      </c>
      <c r="D14" s="230" t="s">
        <v>1213</v>
      </c>
      <c r="E14" s="182" t="s">
        <v>1091</v>
      </c>
      <c r="F14" s="182" t="s">
        <v>654</v>
      </c>
      <c r="G14" s="182" t="s">
        <v>13217</v>
      </c>
      <c r="H14" s="183">
        <v>0</v>
      </c>
      <c r="I14" s="184" t="s">
        <v>1549</v>
      </c>
      <c r="J14" s="184" t="s">
        <v>1549</v>
      </c>
      <c r="K14" s="224" t="s">
        <v>15881</v>
      </c>
      <c r="L14" s="224" t="s">
        <v>15881</v>
      </c>
      <c r="M14" s="224" t="s">
        <v>15892</v>
      </c>
      <c r="N14" s="224" t="s">
        <v>15893</v>
      </c>
      <c r="O14" s="224" t="s">
        <v>15921</v>
      </c>
      <c r="P14" s="185" t="s">
        <v>485</v>
      </c>
      <c r="Q14" s="225" t="s">
        <v>15878</v>
      </c>
      <c r="R14" s="182" t="s">
        <v>1213</v>
      </c>
      <c r="S14" s="181" t="s">
        <v>12490</v>
      </c>
      <c r="T14" s="181" t="s">
        <v>4209</v>
      </c>
      <c r="U14" s="201"/>
      <c r="V14" s="226">
        <v>37</v>
      </c>
      <c r="X14" s="227">
        <v>0</v>
      </c>
      <c r="AB14" s="228" t="s">
        <v>15922</v>
      </c>
      <c r="AN14" s="227" t="s">
        <v>1213</v>
      </c>
      <c r="AO14" s="227" t="s">
        <v>1213</v>
      </c>
      <c r="AQ14" s="227">
        <v>19</v>
      </c>
    </row>
    <row r="15" spans="1:43" s="227" customFormat="1" ht="20" customHeight="1">
      <c r="A15" s="262" t="s">
        <v>655</v>
      </c>
      <c r="B15" s="182" t="s">
        <v>1119</v>
      </c>
      <c r="C15" s="186" t="s">
        <v>894</v>
      </c>
      <c r="D15" s="230" t="s">
        <v>894</v>
      </c>
      <c r="E15" s="182" t="s">
        <v>871</v>
      </c>
      <c r="F15" s="182" t="s">
        <v>655</v>
      </c>
      <c r="G15" s="182" t="s">
        <v>13217</v>
      </c>
      <c r="H15" s="183">
        <v>0</v>
      </c>
      <c r="I15" s="184" t="s">
        <v>2185</v>
      </c>
      <c r="J15" s="184" t="s">
        <v>9425</v>
      </c>
      <c r="K15" s="224" t="s">
        <v>15923</v>
      </c>
      <c r="L15" s="224" t="s">
        <v>15924</v>
      </c>
      <c r="M15" s="224" t="s">
        <v>15925</v>
      </c>
      <c r="N15" s="224" t="s">
        <v>15889</v>
      </c>
      <c r="O15" s="224" t="s">
        <v>15926</v>
      </c>
      <c r="P15" s="185" t="s">
        <v>486</v>
      </c>
      <c r="Q15" s="225" t="s">
        <v>15878</v>
      </c>
      <c r="R15" s="182" t="s">
        <v>894</v>
      </c>
      <c r="S15" s="181" t="s">
        <v>12609</v>
      </c>
      <c r="T15" s="181" t="s">
        <v>9423</v>
      </c>
      <c r="U15" s="201"/>
      <c r="V15" s="226">
        <v>42</v>
      </c>
      <c r="X15" s="227">
        <v>0</v>
      </c>
      <c r="AB15" s="228" t="s">
        <v>15927</v>
      </c>
      <c r="AN15" s="227" t="s">
        <v>894</v>
      </c>
      <c r="AO15" s="227" t="s">
        <v>894</v>
      </c>
      <c r="AQ15" s="227">
        <v>20</v>
      </c>
    </row>
    <row r="16" spans="1:43" s="227" customFormat="1" ht="20" customHeight="1">
      <c r="A16" s="262" t="s">
        <v>15928</v>
      </c>
      <c r="B16" s="182" t="s">
        <v>1119</v>
      </c>
      <c r="C16" s="186" t="s">
        <v>1312</v>
      </c>
      <c r="D16" s="230"/>
      <c r="E16" s="182" t="s">
        <v>486</v>
      </c>
      <c r="F16" s="182" t="s">
        <v>15928</v>
      </c>
      <c r="G16" s="182" t="s">
        <v>13217</v>
      </c>
      <c r="H16" s="183"/>
      <c r="I16" s="184"/>
      <c r="J16" s="184"/>
      <c r="K16" s="224"/>
      <c r="L16" s="224"/>
      <c r="M16" s="224"/>
      <c r="N16" s="224"/>
      <c r="O16" s="224"/>
      <c r="P16" s="185"/>
      <c r="Q16" s="225"/>
      <c r="R16" s="182"/>
      <c r="S16" s="181" t="s">
        <v>486</v>
      </c>
      <c r="T16" s="181"/>
      <c r="U16" s="201"/>
      <c r="V16" s="226"/>
      <c r="X16" s="227">
        <v>0</v>
      </c>
      <c r="AB16" s="228" t="s">
        <v>15929</v>
      </c>
      <c r="AN16" s="227" t="s">
        <v>15930</v>
      </c>
      <c r="AO16" s="227" t="s">
        <v>15930</v>
      </c>
      <c r="AQ16" s="227">
        <v>21</v>
      </c>
    </row>
    <row r="17" spans="1:43" s="227" customFormat="1" ht="20" customHeight="1">
      <c r="A17" s="262" t="s">
        <v>656</v>
      </c>
      <c r="B17" s="182" t="s">
        <v>1119</v>
      </c>
      <c r="C17" s="186" t="s">
        <v>15931</v>
      </c>
      <c r="D17" s="230" t="s">
        <v>15764</v>
      </c>
      <c r="E17" s="182" t="s">
        <v>877</v>
      </c>
      <c r="F17" s="182" t="s">
        <v>656</v>
      </c>
      <c r="G17" s="182" t="s">
        <v>13217</v>
      </c>
      <c r="H17" s="183">
        <v>0</v>
      </c>
      <c r="I17" s="184" t="s">
        <v>1551</v>
      </c>
      <c r="J17" s="184" t="s">
        <v>10253</v>
      </c>
      <c r="K17" s="224" t="s">
        <v>15881</v>
      </c>
      <c r="L17" s="224" t="s">
        <v>15881</v>
      </c>
      <c r="M17" s="224" t="s">
        <v>15892</v>
      </c>
      <c r="N17" s="224" t="s">
        <v>15893</v>
      </c>
      <c r="O17" s="224" t="s">
        <v>15932</v>
      </c>
      <c r="P17" s="185" t="s">
        <v>485</v>
      </c>
      <c r="Q17" s="225" t="s">
        <v>15878</v>
      </c>
      <c r="R17" s="182" t="s">
        <v>15931</v>
      </c>
      <c r="S17" s="181" t="s">
        <v>12629</v>
      </c>
      <c r="T17" s="181" t="s">
        <v>10252</v>
      </c>
      <c r="U17" s="201"/>
      <c r="V17" s="226">
        <v>42</v>
      </c>
      <c r="X17" s="227">
        <v>0</v>
      </c>
      <c r="AB17" s="228" t="s">
        <v>15933</v>
      </c>
      <c r="AN17" s="227" t="s">
        <v>15931</v>
      </c>
      <c r="AO17" s="227" t="s">
        <v>15931</v>
      </c>
      <c r="AQ17" s="227">
        <v>22</v>
      </c>
    </row>
    <row r="18" spans="1:43" s="227" customFormat="1" ht="20" customHeight="1">
      <c r="A18" s="181" t="s">
        <v>658</v>
      </c>
      <c r="B18" s="182" t="s">
        <v>1119</v>
      </c>
      <c r="C18" s="186" t="s">
        <v>657</v>
      </c>
      <c r="D18" s="230" t="s">
        <v>657</v>
      </c>
      <c r="E18" s="182" t="s">
        <v>1091</v>
      </c>
      <c r="F18" s="182" t="s">
        <v>658</v>
      </c>
      <c r="G18" s="182" t="s">
        <v>13217</v>
      </c>
      <c r="H18" s="183">
        <v>0</v>
      </c>
      <c r="I18" s="184" t="s">
        <v>1535</v>
      </c>
      <c r="J18" s="184" t="s">
        <v>1536</v>
      </c>
      <c r="K18" s="224" t="s">
        <v>15881</v>
      </c>
      <c r="L18" s="224" t="s">
        <v>15881</v>
      </c>
      <c r="M18" s="224" t="s">
        <v>15892</v>
      </c>
      <c r="N18" s="224" t="s">
        <v>15934</v>
      </c>
      <c r="O18" s="224" t="s">
        <v>15935</v>
      </c>
      <c r="P18" s="185" t="s">
        <v>485</v>
      </c>
      <c r="Q18" s="225" t="s">
        <v>15878</v>
      </c>
      <c r="R18" s="182" t="s">
        <v>657</v>
      </c>
      <c r="S18" s="181" t="s">
        <v>12490</v>
      </c>
      <c r="T18" s="181" t="s">
        <v>4216</v>
      </c>
      <c r="U18" s="201"/>
      <c r="V18" s="226">
        <v>43</v>
      </c>
      <c r="X18" s="227">
        <v>0</v>
      </c>
      <c r="AB18" s="228" t="s">
        <v>15936</v>
      </c>
      <c r="AN18" s="227" t="s">
        <v>657</v>
      </c>
      <c r="AO18" s="227" t="s">
        <v>657</v>
      </c>
      <c r="AQ18" s="227">
        <v>23</v>
      </c>
    </row>
    <row r="19" spans="1:43" s="227" customFormat="1" ht="27">
      <c r="A19" s="181" t="s">
        <v>659</v>
      </c>
      <c r="B19" s="182" t="s">
        <v>1119</v>
      </c>
      <c r="C19" s="186" t="s">
        <v>895</v>
      </c>
      <c r="D19" s="230"/>
      <c r="E19" s="182" t="s">
        <v>1103</v>
      </c>
      <c r="F19" s="182" t="s">
        <v>659</v>
      </c>
      <c r="G19" s="182" t="s">
        <v>13217</v>
      </c>
      <c r="H19" s="183">
        <v>0</v>
      </c>
      <c r="I19" s="184" t="s">
        <v>1552</v>
      </c>
      <c r="J19" s="184" t="s">
        <v>1553</v>
      </c>
      <c r="K19" s="224"/>
      <c r="L19" s="224"/>
      <c r="M19" s="224"/>
      <c r="N19" s="224"/>
      <c r="O19" s="224" t="s">
        <v>15937</v>
      </c>
      <c r="P19" s="185"/>
      <c r="Q19" s="225" t="s">
        <v>15919</v>
      </c>
      <c r="R19" s="182" t="s">
        <v>895</v>
      </c>
      <c r="S19" s="181" t="s">
        <v>12590</v>
      </c>
      <c r="T19" s="181" t="s">
        <v>8644</v>
      </c>
      <c r="U19" s="201"/>
      <c r="V19" s="226">
        <v>45</v>
      </c>
      <c r="X19" s="227">
        <v>0</v>
      </c>
      <c r="AB19" s="228" t="s">
        <v>15938</v>
      </c>
      <c r="AN19" s="227" t="s">
        <v>895</v>
      </c>
      <c r="AO19" s="227" t="s">
        <v>895</v>
      </c>
      <c r="AQ19" s="227">
        <v>24</v>
      </c>
    </row>
    <row r="20" spans="1:43" s="227" customFormat="1" ht="94.5">
      <c r="A20" s="181" t="s">
        <v>660</v>
      </c>
      <c r="B20" s="182" t="s">
        <v>1119</v>
      </c>
      <c r="C20" s="186" t="s">
        <v>2223</v>
      </c>
      <c r="D20" s="230" t="s">
        <v>2223</v>
      </c>
      <c r="E20" s="182" t="s">
        <v>1087</v>
      </c>
      <c r="F20" s="182" t="s">
        <v>660</v>
      </c>
      <c r="G20" s="182" t="s">
        <v>13217</v>
      </c>
      <c r="H20" s="183">
        <v>0</v>
      </c>
      <c r="I20" s="184" t="s">
        <v>1554</v>
      </c>
      <c r="J20" s="184" t="s">
        <v>1555</v>
      </c>
      <c r="K20" s="224" t="s">
        <v>15939</v>
      </c>
      <c r="L20" s="224" t="s">
        <v>15940</v>
      </c>
      <c r="M20" s="224" t="s">
        <v>15925</v>
      </c>
      <c r="N20" s="224" t="s">
        <v>15889</v>
      </c>
      <c r="O20" s="224" t="s">
        <v>15941</v>
      </c>
      <c r="P20" s="185" t="s">
        <v>486</v>
      </c>
      <c r="Q20" s="225" t="s">
        <v>15878</v>
      </c>
      <c r="R20" s="182" t="s">
        <v>2223</v>
      </c>
      <c r="S20" s="181" t="s">
        <v>12471</v>
      </c>
      <c r="T20" s="181" t="s">
        <v>3663</v>
      </c>
      <c r="U20" s="201"/>
      <c r="V20" s="226">
        <v>47</v>
      </c>
      <c r="X20" s="227">
        <v>0</v>
      </c>
      <c r="AB20" s="228" t="s">
        <v>15942</v>
      </c>
      <c r="AN20" s="227" t="s">
        <v>15943</v>
      </c>
      <c r="AO20" s="227" t="s">
        <v>15943</v>
      </c>
      <c r="AQ20" s="227">
        <v>25</v>
      </c>
    </row>
    <row r="21" spans="1:43" s="227" customFormat="1" ht="54">
      <c r="A21" s="181" t="s">
        <v>661</v>
      </c>
      <c r="B21" s="182" t="s">
        <v>1119</v>
      </c>
      <c r="C21" s="186" t="s">
        <v>2476</v>
      </c>
      <c r="D21" s="230" t="s">
        <v>2476</v>
      </c>
      <c r="E21" s="182" t="s">
        <v>15944</v>
      </c>
      <c r="F21" s="182" t="s">
        <v>661</v>
      </c>
      <c r="G21" s="182" t="s">
        <v>13217</v>
      </c>
      <c r="H21" s="183" t="s">
        <v>15945</v>
      </c>
      <c r="I21" s="184" t="s">
        <v>1558</v>
      </c>
      <c r="J21" s="184" t="s">
        <v>1559</v>
      </c>
      <c r="K21" s="224" t="s">
        <v>15946</v>
      </c>
      <c r="L21" s="224" t="s">
        <v>15947</v>
      </c>
      <c r="M21" s="224" t="s">
        <v>15948</v>
      </c>
      <c r="N21" s="224" t="s">
        <v>15869</v>
      </c>
      <c r="O21" s="224" t="s">
        <v>15949</v>
      </c>
      <c r="P21" s="185" t="s">
        <v>485</v>
      </c>
      <c r="Q21" s="225" t="s">
        <v>15878</v>
      </c>
      <c r="R21" s="182" t="s">
        <v>2476</v>
      </c>
      <c r="S21" s="181" t="s">
        <v>12476</v>
      </c>
      <c r="T21" s="181" t="s">
        <v>3758</v>
      </c>
      <c r="U21" s="201"/>
      <c r="V21" s="226">
        <v>46</v>
      </c>
      <c r="X21" s="227">
        <v>0</v>
      </c>
      <c r="AB21" s="228" t="s">
        <v>15950</v>
      </c>
      <c r="AN21" s="227" t="s">
        <v>15951</v>
      </c>
      <c r="AO21" s="227" t="s">
        <v>15951</v>
      </c>
      <c r="AQ21" s="227">
        <v>27</v>
      </c>
    </row>
    <row r="22" spans="1:43" s="227" customFormat="1" ht="67.5">
      <c r="A22" s="181" t="s">
        <v>738</v>
      </c>
      <c r="B22" s="182" t="s">
        <v>1119</v>
      </c>
      <c r="C22" s="186" t="s">
        <v>2126</v>
      </c>
      <c r="D22" s="230"/>
      <c r="E22" s="182" t="s">
        <v>1090</v>
      </c>
      <c r="F22" s="182" t="s">
        <v>738</v>
      </c>
      <c r="G22" s="182" t="s">
        <v>13217</v>
      </c>
      <c r="H22" s="183">
        <v>0</v>
      </c>
      <c r="I22" s="184" t="s">
        <v>1560</v>
      </c>
      <c r="J22" s="184" t="s">
        <v>13605</v>
      </c>
      <c r="K22" s="224"/>
      <c r="L22" s="224"/>
      <c r="M22" s="224"/>
      <c r="N22" s="224"/>
      <c r="O22" s="224" t="s">
        <v>15952</v>
      </c>
      <c r="P22" s="185"/>
      <c r="Q22" s="225" t="s">
        <v>15919</v>
      </c>
      <c r="R22" s="182" t="s">
        <v>2126</v>
      </c>
      <c r="S22" s="181" t="s">
        <v>12481</v>
      </c>
      <c r="T22" s="181" t="s">
        <v>13505</v>
      </c>
      <c r="U22" s="201"/>
      <c r="V22" s="226">
        <v>318</v>
      </c>
      <c r="X22" s="227">
        <v>0</v>
      </c>
      <c r="AB22" s="228" t="s">
        <v>15953</v>
      </c>
      <c r="AN22" s="227" t="s">
        <v>15954</v>
      </c>
      <c r="AO22" s="227" t="s">
        <v>15954</v>
      </c>
      <c r="AQ22" s="227">
        <v>180</v>
      </c>
    </row>
    <row r="23" spans="1:43" s="227" customFormat="1" ht="40.5">
      <c r="A23" s="181" t="s">
        <v>662</v>
      </c>
      <c r="B23" s="182" t="s">
        <v>1119</v>
      </c>
      <c r="C23" s="186" t="s">
        <v>51</v>
      </c>
      <c r="D23" s="230" t="s">
        <v>51</v>
      </c>
      <c r="E23" s="182" t="s">
        <v>1097</v>
      </c>
      <c r="F23" s="182" t="s">
        <v>662</v>
      </c>
      <c r="G23" s="182" t="s">
        <v>13217</v>
      </c>
      <c r="H23" s="183">
        <v>0</v>
      </c>
      <c r="I23" s="184" t="s">
        <v>1562</v>
      </c>
      <c r="J23" s="184" t="s">
        <v>6448</v>
      </c>
      <c r="K23" s="224" t="s">
        <v>15881</v>
      </c>
      <c r="L23" s="224" t="s">
        <v>15881</v>
      </c>
      <c r="M23" s="224" t="s">
        <v>15892</v>
      </c>
      <c r="N23" s="224" t="s">
        <v>15893</v>
      </c>
      <c r="O23" s="224" t="s">
        <v>15955</v>
      </c>
      <c r="P23" s="185" t="s">
        <v>485</v>
      </c>
      <c r="Q23" s="225" t="s">
        <v>15878</v>
      </c>
      <c r="R23" s="182" t="s">
        <v>51</v>
      </c>
      <c r="S23" s="181" t="s">
        <v>12543</v>
      </c>
      <c r="T23" s="181" t="s">
        <v>6447</v>
      </c>
      <c r="U23" s="201"/>
      <c r="V23" s="226">
        <v>55</v>
      </c>
      <c r="X23" s="227">
        <v>0</v>
      </c>
      <c r="AB23" s="228" t="s">
        <v>15956</v>
      </c>
      <c r="AN23" s="227" t="s">
        <v>51</v>
      </c>
      <c r="AO23" s="227" t="s">
        <v>51</v>
      </c>
      <c r="AQ23" s="227">
        <v>29</v>
      </c>
    </row>
    <row r="24" spans="1:43" s="227" customFormat="1" ht="40.5">
      <c r="A24" s="181" t="s">
        <v>663</v>
      </c>
      <c r="B24" s="182" t="s">
        <v>1119</v>
      </c>
      <c r="C24" s="186" t="s">
        <v>535</v>
      </c>
      <c r="D24" s="230" t="s">
        <v>535</v>
      </c>
      <c r="E24" s="182" t="s">
        <v>1098</v>
      </c>
      <c r="F24" s="182" t="s">
        <v>663</v>
      </c>
      <c r="G24" s="182" t="s">
        <v>13217</v>
      </c>
      <c r="H24" s="183">
        <v>0</v>
      </c>
      <c r="I24" s="184" t="s">
        <v>1563</v>
      </c>
      <c r="J24" s="184" t="s">
        <v>1534</v>
      </c>
      <c r="K24" s="224" t="s">
        <v>15957</v>
      </c>
      <c r="L24" s="224" t="s">
        <v>15958</v>
      </c>
      <c r="M24" s="224" t="s">
        <v>15925</v>
      </c>
      <c r="N24" s="224" t="s">
        <v>15959</v>
      </c>
      <c r="O24" s="224" t="s">
        <v>15960</v>
      </c>
      <c r="P24" s="185" t="s">
        <v>485</v>
      </c>
      <c r="Q24" s="225" t="s">
        <v>15878</v>
      </c>
      <c r="R24" s="182" t="s">
        <v>535</v>
      </c>
      <c r="S24" s="181" t="s">
        <v>12547</v>
      </c>
      <c r="T24" s="181" t="s">
        <v>6656</v>
      </c>
      <c r="U24" s="201"/>
      <c r="V24" s="226">
        <v>60</v>
      </c>
      <c r="X24" s="227">
        <v>0</v>
      </c>
      <c r="AB24" s="228" t="s">
        <v>15961</v>
      </c>
      <c r="AN24" s="227" t="s">
        <v>535</v>
      </c>
      <c r="AO24" s="227" t="s">
        <v>535</v>
      </c>
      <c r="AQ24" s="227">
        <v>33</v>
      </c>
    </row>
    <row r="25" spans="1:43" s="227" customFormat="1" ht="40.5">
      <c r="A25" s="181" t="s">
        <v>15962</v>
      </c>
      <c r="B25" s="182" t="s">
        <v>1119</v>
      </c>
      <c r="C25" s="186" t="s">
        <v>15963</v>
      </c>
      <c r="D25" s="230"/>
      <c r="E25" s="182" t="s">
        <v>1101</v>
      </c>
      <c r="F25" s="182" t="s">
        <v>15962</v>
      </c>
      <c r="G25" s="182" t="s">
        <v>13217</v>
      </c>
      <c r="H25" s="183"/>
      <c r="I25" s="184"/>
      <c r="J25" s="184"/>
      <c r="K25" s="224"/>
      <c r="L25" s="224"/>
      <c r="M25" s="224"/>
      <c r="N25" s="224"/>
      <c r="O25" s="224"/>
      <c r="P25" s="185"/>
      <c r="Q25" s="225"/>
      <c r="R25" s="182"/>
      <c r="S25" s="181" t="s">
        <v>12555</v>
      </c>
      <c r="T25" s="181"/>
      <c r="U25" s="201"/>
      <c r="V25" s="226"/>
      <c r="X25" s="227">
        <v>0</v>
      </c>
      <c r="AB25" s="228" t="s">
        <v>15964</v>
      </c>
      <c r="AN25" s="227" t="s">
        <v>15965</v>
      </c>
      <c r="AO25" s="227" t="s">
        <v>15965</v>
      </c>
      <c r="AQ25" s="227">
        <v>35</v>
      </c>
    </row>
    <row r="26" spans="1:43" s="227" customFormat="1" ht="81">
      <c r="A26" s="181" t="s">
        <v>665</v>
      </c>
      <c r="B26" s="182" t="s">
        <v>1119</v>
      </c>
      <c r="C26" s="186" t="s">
        <v>664</v>
      </c>
      <c r="D26" s="230"/>
      <c r="E26" s="182" t="s">
        <v>1090</v>
      </c>
      <c r="F26" s="182" t="s">
        <v>665</v>
      </c>
      <c r="G26" s="182" t="s">
        <v>13217</v>
      </c>
      <c r="H26" s="183">
        <v>0</v>
      </c>
      <c r="I26" s="184" t="s">
        <v>1565</v>
      </c>
      <c r="J26" s="184" t="s">
        <v>13599</v>
      </c>
      <c r="K26" s="224"/>
      <c r="L26" s="224"/>
      <c r="M26" s="224"/>
      <c r="N26" s="224"/>
      <c r="O26" s="224" t="s">
        <v>15966</v>
      </c>
      <c r="P26" s="185"/>
      <c r="Q26" s="225" t="s">
        <v>15967</v>
      </c>
      <c r="R26" s="182" t="s">
        <v>664</v>
      </c>
      <c r="S26" s="181" t="s">
        <v>12481</v>
      </c>
      <c r="T26" s="181" t="s">
        <v>13499</v>
      </c>
      <c r="U26" s="201"/>
      <c r="V26" s="226">
        <v>62</v>
      </c>
      <c r="X26" s="227">
        <v>0</v>
      </c>
      <c r="AB26" s="228" t="s">
        <v>15968</v>
      </c>
      <c r="AN26" s="227" t="s">
        <v>664</v>
      </c>
      <c r="AO26" s="227" t="s">
        <v>664</v>
      </c>
      <c r="AQ26" s="227">
        <v>36</v>
      </c>
    </row>
    <row r="27" spans="1:43" s="227" customFormat="1" ht="67.5">
      <c r="A27" s="181" t="s">
        <v>666</v>
      </c>
      <c r="B27" s="182" t="s">
        <v>1119</v>
      </c>
      <c r="C27" s="186" t="s">
        <v>2239</v>
      </c>
      <c r="D27" s="230" t="s">
        <v>2239</v>
      </c>
      <c r="E27" s="182" t="s">
        <v>1101</v>
      </c>
      <c r="F27" s="182" t="s">
        <v>666</v>
      </c>
      <c r="G27" s="182" t="s">
        <v>13217</v>
      </c>
      <c r="H27" s="183">
        <v>0</v>
      </c>
      <c r="I27" s="184" t="s">
        <v>1566</v>
      </c>
      <c r="J27" s="184" t="s">
        <v>12849</v>
      </c>
      <c r="K27" s="224" t="s">
        <v>15969</v>
      </c>
      <c r="L27" s="224" t="s">
        <v>15970</v>
      </c>
      <c r="M27" s="224" t="s">
        <v>15971</v>
      </c>
      <c r="N27" s="224" t="s">
        <v>15972</v>
      </c>
      <c r="O27" s="224" t="s">
        <v>15973</v>
      </c>
      <c r="P27" s="185" t="s">
        <v>484</v>
      </c>
      <c r="Q27" s="225" t="s">
        <v>15878</v>
      </c>
      <c r="R27" s="182" t="s">
        <v>2239</v>
      </c>
      <c r="S27" s="181" t="s">
        <v>12555</v>
      </c>
      <c r="T27" s="181" t="s">
        <v>6995</v>
      </c>
      <c r="U27" s="201"/>
      <c r="V27" s="226">
        <v>73</v>
      </c>
      <c r="X27" s="227">
        <v>0</v>
      </c>
      <c r="AB27" s="228" t="s">
        <v>15974</v>
      </c>
      <c r="AN27" s="227" t="s">
        <v>607</v>
      </c>
      <c r="AO27" s="227" t="s">
        <v>607</v>
      </c>
      <c r="AQ27" s="227">
        <v>37</v>
      </c>
    </row>
    <row r="28" spans="1:43" s="227" customFormat="1" ht="81">
      <c r="A28" s="181" t="s">
        <v>15975</v>
      </c>
      <c r="B28" s="182" t="s">
        <v>1119</v>
      </c>
      <c r="C28" s="186" t="s">
        <v>15976</v>
      </c>
      <c r="D28" s="230" t="s">
        <v>15976</v>
      </c>
      <c r="E28" s="182" t="s">
        <v>1091</v>
      </c>
      <c r="F28" s="182" t="s">
        <v>15975</v>
      </c>
      <c r="G28" s="182" t="s">
        <v>13217</v>
      </c>
      <c r="H28" s="183">
        <v>0</v>
      </c>
      <c r="I28" s="184" t="s">
        <v>1535</v>
      </c>
      <c r="J28" s="184" t="s">
        <v>1536</v>
      </c>
      <c r="K28" s="224" t="s">
        <v>15977</v>
      </c>
      <c r="L28" s="224" t="s">
        <v>15978</v>
      </c>
      <c r="M28" s="224" t="s">
        <v>15948</v>
      </c>
      <c r="N28" s="224" t="s">
        <v>15972</v>
      </c>
      <c r="O28" s="224" t="s">
        <v>15979</v>
      </c>
      <c r="P28" s="185" t="s">
        <v>485</v>
      </c>
      <c r="Q28" s="225" t="s">
        <v>15878</v>
      </c>
      <c r="R28" s="182" t="s">
        <v>15976</v>
      </c>
      <c r="S28" s="181" t="s">
        <v>12490</v>
      </c>
      <c r="T28" s="181" t="s">
        <v>4216</v>
      </c>
      <c r="U28" s="201"/>
      <c r="V28" s="226">
        <v>65</v>
      </c>
      <c r="X28" s="227">
        <v>0</v>
      </c>
      <c r="AB28" s="228" t="s">
        <v>15980</v>
      </c>
      <c r="AN28" s="227" t="s">
        <v>15981</v>
      </c>
      <c r="AO28" s="227" t="s">
        <v>15981</v>
      </c>
      <c r="AQ28" s="227">
        <v>39</v>
      </c>
    </row>
    <row r="29" spans="1:43" s="227" customFormat="1" ht="216">
      <c r="A29" s="181" t="s">
        <v>667</v>
      </c>
      <c r="B29" s="182" t="s">
        <v>1119</v>
      </c>
      <c r="C29" s="186" t="s">
        <v>896</v>
      </c>
      <c r="D29" s="230" t="s">
        <v>896</v>
      </c>
      <c r="E29" s="182" t="s">
        <v>1098</v>
      </c>
      <c r="F29" s="182" t="s">
        <v>667</v>
      </c>
      <c r="G29" s="182" t="s">
        <v>13217</v>
      </c>
      <c r="H29" s="183">
        <v>0</v>
      </c>
      <c r="I29" s="184" t="s">
        <v>1567</v>
      </c>
      <c r="J29" s="184" t="s">
        <v>1568</v>
      </c>
      <c r="K29" s="224" t="s">
        <v>15881</v>
      </c>
      <c r="L29" s="224" t="s">
        <v>15881</v>
      </c>
      <c r="M29" s="224" t="s">
        <v>15892</v>
      </c>
      <c r="N29" s="224" t="s">
        <v>15982</v>
      </c>
      <c r="O29" s="224" t="s">
        <v>15983</v>
      </c>
      <c r="P29" s="185" t="s">
        <v>485</v>
      </c>
      <c r="Q29" s="225" t="s">
        <v>15878</v>
      </c>
      <c r="R29" s="182" t="s">
        <v>896</v>
      </c>
      <c r="S29" s="181" t="s">
        <v>12547</v>
      </c>
      <c r="T29" s="181" t="s">
        <v>6655</v>
      </c>
      <c r="U29" s="201"/>
      <c r="V29" s="226">
        <v>67</v>
      </c>
      <c r="X29" s="227">
        <v>0</v>
      </c>
      <c r="AB29" s="228" t="s">
        <v>15984</v>
      </c>
      <c r="AN29" s="227" t="s">
        <v>896</v>
      </c>
      <c r="AO29" s="227" t="s">
        <v>896</v>
      </c>
      <c r="AQ29" s="227">
        <v>40</v>
      </c>
    </row>
    <row r="30" spans="1:43" s="227" customFormat="1" ht="81">
      <c r="A30" s="181" t="s">
        <v>393</v>
      </c>
      <c r="B30" s="182" t="s">
        <v>1119</v>
      </c>
      <c r="C30" s="186" t="s">
        <v>13813</v>
      </c>
      <c r="D30" s="230" t="s">
        <v>13813</v>
      </c>
      <c r="E30" s="182" t="s">
        <v>1098</v>
      </c>
      <c r="F30" s="182" t="s">
        <v>393</v>
      </c>
      <c r="G30" s="182" t="s">
        <v>13217</v>
      </c>
      <c r="H30" s="183">
        <v>0</v>
      </c>
      <c r="I30" s="184" t="s">
        <v>1572</v>
      </c>
      <c r="J30" s="184" t="s">
        <v>1573</v>
      </c>
      <c r="K30" s="224" t="s">
        <v>15881</v>
      </c>
      <c r="L30" s="224" t="s">
        <v>15881</v>
      </c>
      <c r="M30" s="224" t="s">
        <v>15892</v>
      </c>
      <c r="N30" s="224" t="s">
        <v>15985</v>
      </c>
      <c r="O30" s="224" t="s">
        <v>15986</v>
      </c>
      <c r="P30" s="185" t="s">
        <v>485</v>
      </c>
      <c r="Q30" s="225" t="s">
        <v>15878</v>
      </c>
      <c r="R30" s="182" t="s">
        <v>13813</v>
      </c>
      <c r="S30" s="181" t="s">
        <v>12547</v>
      </c>
      <c r="T30" s="181" t="s">
        <v>6618</v>
      </c>
      <c r="U30" s="201"/>
      <c r="V30" s="226">
        <v>72</v>
      </c>
      <c r="X30" s="227">
        <v>0</v>
      </c>
      <c r="AB30" s="228" t="s">
        <v>15987</v>
      </c>
      <c r="AN30" s="227" t="s">
        <v>15988</v>
      </c>
      <c r="AO30" s="227" t="s">
        <v>15988</v>
      </c>
      <c r="AQ30" s="227">
        <v>43</v>
      </c>
    </row>
    <row r="31" spans="1:43" s="227" customFormat="1" ht="67.5">
      <c r="A31" s="181" t="s">
        <v>668</v>
      </c>
      <c r="B31" s="182" t="s">
        <v>1119</v>
      </c>
      <c r="C31" s="186" t="s">
        <v>2183</v>
      </c>
      <c r="D31" s="230"/>
      <c r="E31" s="182" t="s">
        <v>15989</v>
      </c>
      <c r="F31" s="182" t="s">
        <v>668</v>
      </c>
      <c r="G31" s="182" t="s">
        <v>13217</v>
      </c>
      <c r="H31" s="183" t="s">
        <v>15990</v>
      </c>
      <c r="I31" s="184" t="s">
        <v>1574</v>
      </c>
      <c r="J31" s="184" t="s">
        <v>9983</v>
      </c>
      <c r="K31" s="224"/>
      <c r="L31" s="224"/>
      <c r="M31" s="224"/>
      <c r="N31" s="224"/>
      <c r="O31" s="224" t="s">
        <v>15991</v>
      </c>
      <c r="P31" s="185"/>
      <c r="Q31" s="225"/>
      <c r="R31" s="182" t="s">
        <v>15029</v>
      </c>
      <c r="S31" s="181" t="s">
        <v>12623</v>
      </c>
      <c r="T31" s="181" t="s">
        <v>9982</v>
      </c>
      <c r="U31" s="201"/>
      <c r="V31" s="226">
        <v>196</v>
      </c>
      <c r="X31" s="227">
        <v>0</v>
      </c>
      <c r="AB31" s="228" t="s">
        <v>15992</v>
      </c>
      <c r="AN31" s="227" t="s">
        <v>897</v>
      </c>
      <c r="AO31" s="227" t="s">
        <v>897</v>
      </c>
      <c r="AQ31" s="227">
        <v>45</v>
      </c>
    </row>
    <row r="32" spans="1:43" s="227" customFormat="1" ht="67.5">
      <c r="A32" s="181" t="s">
        <v>669</v>
      </c>
      <c r="B32" s="182" t="s">
        <v>1119</v>
      </c>
      <c r="C32" s="186" t="s">
        <v>12900</v>
      </c>
      <c r="D32" s="230"/>
      <c r="E32" s="182" t="s">
        <v>1090</v>
      </c>
      <c r="F32" s="182" t="s">
        <v>669</v>
      </c>
      <c r="G32" s="182" t="s">
        <v>13217</v>
      </c>
      <c r="H32" s="183">
        <v>0</v>
      </c>
      <c r="I32" s="184" t="s">
        <v>1575</v>
      </c>
      <c r="J32" s="184" t="s">
        <v>13607</v>
      </c>
      <c r="K32" s="224"/>
      <c r="L32" s="224"/>
      <c r="M32" s="224"/>
      <c r="N32" s="224"/>
      <c r="O32" s="224" t="s">
        <v>15993</v>
      </c>
      <c r="P32" s="185"/>
      <c r="Q32" s="225" t="s">
        <v>15919</v>
      </c>
      <c r="R32" s="182" t="s">
        <v>12900</v>
      </c>
      <c r="S32" s="181" t="s">
        <v>12481</v>
      </c>
      <c r="T32" s="181" t="s">
        <v>13507</v>
      </c>
      <c r="U32" s="201"/>
      <c r="V32" s="226">
        <v>229</v>
      </c>
      <c r="X32" s="227">
        <v>0</v>
      </c>
      <c r="AB32" s="228" t="s">
        <v>15994</v>
      </c>
      <c r="AN32" s="227" t="s">
        <v>15995</v>
      </c>
      <c r="AO32" s="227" t="s">
        <v>15995</v>
      </c>
      <c r="AQ32" s="227">
        <v>47</v>
      </c>
    </row>
    <row r="33" spans="1:43" s="227" customFormat="1" ht="40.5">
      <c r="A33" s="181" t="s">
        <v>15996</v>
      </c>
      <c r="B33" s="182" t="s">
        <v>1119</v>
      </c>
      <c r="C33" s="186" t="s">
        <v>1834</v>
      </c>
      <c r="D33" s="230" t="s">
        <v>15997</v>
      </c>
      <c r="E33" s="182" t="s">
        <v>1090</v>
      </c>
      <c r="F33" s="182" t="s">
        <v>15996</v>
      </c>
      <c r="G33" s="182" t="s">
        <v>13217</v>
      </c>
      <c r="H33" s="183"/>
      <c r="I33" s="184"/>
      <c r="J33" s="184"/>
      <c r="K33" s="224"/>
      <c r="L33" s="224"/>
      <c r="M33" s="224"/>
      <c r="N33" s="224"/>
      <c r="O33" s="224"/>
      <c r="P33" s="185"/>
      <c r="Q33" s="225"/>
      <c r="R33" s="182"/>
      <c r="S33" s="181" t="s">
        <v>12481</v>
      </c>
      <c r="T33" s="181"/>
      <c r="U33" s="201"/>
      <c r="V33" s="226"/>
      <c r="X33" s="227">
        <v>0</v>
      </c>
      <c r="AB33" s="228" t="s">
        <v>15998</v>
      </c>
    </row>
    <row r="34" spans="1:43" s="227" customFormat="1" ht="40.5">
      <c r="A34" s="181" t="s">
        <v>15999</v>
      </c>
      <c r="B34" s="182" t="s">
        <v>1119</v>
      </c>
      <c r="C34" s="186" t="s">
        <v>1834</v>
      </c>
      <c r="D34" s="230" t="s">
        <v>16000</v>
      </c>
      <c r="E34" s="182" t="s">
        <v>16001</v>
      </c>
      <c r="F34" s="182" t="s">
        <v>15999</v>
      </c>
      <c r="G34" s="182" t="s">
        <v>16002</v>
      </c>
      <c r="H34" s="183"/>
      <c r="I34" s="184"/>
      <c r="J34" s="184"/>
      <c r="K34" s="224"/>
      <c r="L34" s="224"/>
      <c r="M34" s="224"/>
      <c r="N34" s="224"/>
      <c r="O34" s="224"/>
      <c r="P34" s="185"/>
      <c r="Q34" s="225"/>
      <c r="R34" s="182"/>
      <c r="S34" s="181" t="s">
        <v>486</v>
      </c>
      <c r="T34" s="181"/>
      <c r="U34" s="201"/>
      <c r="V34" s="226"/>
      <c r="X34" s="227">
        <v>0</v>
      </c>
      <c r="AB34" s="228" t="s">
        <v>15998</v>
      </c>
    </row>
    <row r="35" spans="1:43" s="227" customFormat="1" ht="121.5">
      <c r="A35" s="181" t="s">
        <v>1577</v>
      </c>
      <c r="B35" s="182" t="s">
        <v>1119</v>
      </c>
      <c r="C35" s="186" t="s">
        <v>1576</v>
      </c>
      <c r="D35" s="230"/>
      <c r="E35" s="182" t="s">
        <v>1090</v>
      </c>
      <c r="F35" s="182" t="s">
        <v>1577</v>
      </c>
      <c r="G35" s="182" t="s">
        <v>13217</v>
      </c>
      <c r="H35" s="183">
        <v>0</v>
      </c>
      <c r="I35" s="184" t="s">
        <v>1578</v>
      </c>
      <c r="J35" s="184" t="s">
        <v>13597</v>
      </c>
      <c r="K35" s="224"/>
      <c r="L35" s="224"/>
      <c r="M35" s="224"/>
      <c r="N35" s="224"/>
      <c r="O35" s="224" t="s">
        <v>16003</v>
      </c>
      <c r="P35" s="185"/>
      <c r="Q35" s="225" t="s">
        <v>15919</v>
      </c>
      <c r="R35" s="182" t="s">
        <v>1576</v>
      </c>
      <c r="S35" s="181" t="s">
        <v>12481</v>
      </c>
      <c r="T35" s="181" t="s">
        <v>13497</v>
      </c>
      <c r="U35" s="201"/>
      <c r="V35" s="226">
        <v>102</v>
      </c>
      <c r="X35" s="227">
        <v>0</v>
      </c>
      <c r="AB35" s="228" t="s">
        <v>16004</v>
      </c>
    </row>
    <row r="36" spans="1:43" s="227" customFormat="1" ht="40.5">
      <c r="A36" s="181" t="s">
        <v>16005</v>
      </c>
      <c r="B36" s="182" t="s">
        <v>1119</v>
      </c>
      <c r="C36" s="186" t="s">
        <v>1834</v>
      </c>
      <c r="D36" s="230" t="s">
        <v>16006</v>
      </c>
      <c r="E36" s="182" t="s">
        <v>1090</v>
      </c>
      <c r="F36" s="182" t="s">
        <v>16005</v>
      </c>
      <c r="G36" s="182" t="s">
        <v>13217</v>
      </c>
      <c r="H36" s="183"/>
      <c r="I36" s="184"/>
      <c r="J36" s="184"/>
      <c r="K36" s="224"/>
      <c r="L36" s="224"/>
      <c r="M36" s="224"/>
      <c r="N36" s="224"/>
      <c r="O36" s="224"/>
      <c r="P36" s="185"/>
      <c r="Q36" s="225"/>
      <c r="R36" s="182"/>
      <c r="S36" s="181" t="s">
        <v>12481</v>
      </c>
      <c r="T36" s="181"/>
      <c r="U36" s="201"/>
      <c r="V36" s="226"/>
      <c r="X36" s="227">
        <v>0</v>
      </c>
      <c r="AB36" s="228" t="s">
        <v>15998</v>
      </c>
    </row>
    <row r="37" spans="1:43" s="227" customFormat="1" ht="81">
      <c r="A37" s="181" t="s">
        <v>391</v>
      </c>
      <c r="B37" s="182" t="s">
        <v>1119</v>
      </c>
      <c r="C37" s="186" t="s">
        <v>390</v>
      </c>
      <c r="D37" s="230"/>
      <c r="E37" s="182" t="s">
        <v>1090</v>
      </c>
      <c r="F37" s="182" t="s">
        <v>391</v>
      </c>
      <c r="G37" s="182" t="s">
        <v>13217</v>
      </c>
      <c r="H37" s="183">
        <v>0</v>
      </c>
      <c r="I37" s="184" t="s">
        <v>1580</v>
      </c>
      <c r="J37" s="184" t="s">
        <v>13593</v>
      </c>
      <c r="K37" s="224"/>
      <c r="L37" s="224"/>
      <c r="M37" s="224"/>
      <c r="N37" s="224"/>
      <c r="O37" s="224" t="s">
        <v>16007</v>
      </c>
      <c r="P37" s="185"/>
      <c r="Q37" s="225" t="s">
        <v>15919</v>
      </c>
      <c r="R37" s="182" t="s">
        <v>390</v>
      </c>
      <c r="S37" s="181" t="s">
        <v>12481</v>
      </c>
      <c r="T37" s="181" t="s">
        <v>13493</v>
      </c>
      <c r="U37" s="201"/>
      <c r="V37" s="226">
        <v>103</v>
      </c>
      <c r="X37" s="227">
        <v>0</v>
      </c>
      <c r="AB37" s="228" t="s">
        <v>16008</v>
      </c>
      <c r="AN37" s="227" t="s">
        <v>390</v>
      </c>
      <c r="AO37" s="227" t="s">
        <v>390</v>
      </c>
      <c r="AQ37" s="227">
        <v>52</v>
      </c>
    </row>
    <row r="38" spans="1:43" s="227" customFormat="1" ht="54">
      <c r="A38" s="181" t="s">
        <v>2481</v>
      </c>
      <c r="B38" s="182" t="s">
        <v>1119</v>
      </c>
      <c r="C38" s="186" t="s">
        <v>13818</v>
      </c>
      <c r="D38" s="230" t="s">
        <v>13818</v>
      </c>
      <c r="E38" s="182" t="s">
        <v>1101</v>
      </c>
      <c r="F38" s="182" t="s">
        <v>2481</v>
      </c>
      <c r="G38" s="182" t="s">
        <v>13217</v>
      </c>
      <c r="H38" s="183">
        <v>0</v>
      </c>
      <c r="I38" s="184" t="s">
        <v>2482</v>
      </c>
      <c r="J38" s="184" t="s">
        <v>12844</v>
      </c>
      <c r="K38" s="224" t="s">
        <v>16009</v>
      </c>
      <c r="L38" s="224" t="s">
        <v>16010</v>
      </c>
      <c r="M38" s="224" t="s">
        <v>15971</v>
      </c>
      <c r="N38" s="224" t="s">
        <v>16011</v>
      </c>
      <c r="O38" s="224" t="s">
        <v>16012</v>
      </c>
      <c r="P38" s="185" t="s">
        <v>485</v>
      </c>
      <c r="Q38" s="225" t="s">
        <v>15878</v>
      </c>
      <c r="R38" s="182" t="s">
        <v>13818</v>
      </c>
      <c r="S38" s="181" t="s">
        <v>12555</v>
      </c>
      <c r="T38" s="181" t="s">
        <v>6980</v>
      </c>
      <c r="U38" s="201"/>
      <c r="V38" s="226">
        <v>169</v>
      </c>
      <c r="X38" s="227">
        <v>0</v>
      </c>
      <c r="AB38" s="228" t="s">
        <v>16013</v>
      </c>
    </row>
    <row r="39" spans="1:43" s="227" customFormat="1" ht="81">
      <c r="A39" s="181" t="s">
        <v>672</v>
      </c>
      <c r="B39" s="182" t="s">
        <v>1119</v>
      </c>
      <c r="C39" s="186" t="s">
        <v>1029</v>
      </c>
      <c r="D39" s="230" t="s">
        <v>1029</v>
      </c>
      <c r="E39" s="182" t="s">
        <v>1091</v>
      </c>
      <c r="F39" s="182" t="s">
        <v>672</v>
      </c>
      <c r="G39" s="182" t="s">
        <v>13217</v>
      </c>
      <c r="H39" s="183">
        <v>0</v>
      </c>
      <c r="I39" s="184" t="s">
        <v>1535</v>
      </c>
      <c r="J39" s="184" t="s">
        <v>1536</v>
      </c>
      <c r="K39" s="224" t="s">
        <v>15881</v>
      </c>
      <c r="L39" s="224" t="s">
        <v>15881</v>
      </c>
      <c r="M39" s="224" t="s">
        <v>15892</v>
      </c>
      <c r="N39" s="224" t="s">
        <v>15893</v>
      </c>
      <c r="O39" s="224" t="s">
        <v>16014</v>
      </c>
      <c r="P39" s="185" t="s">
        <v>485</v>
      </c>
      <c r="Q39" s="225" t="s">
        <v>15878</v>
      </c>
      <c r="R39" s="182" t="s">
        <v>1029</v>
      </c>
      <c r="S39" s="181" t="s">
        <v>12490</v>
      </c>
      <c r="T39" s="181" t="s">
        <v>4216</v>
      </c>
      <c r="U39" s="201"/>
      <c r="V39" s="226">
        <v>101</v>
      </c>
      <c r="X39" s="227">
        <v>0</v>
      </c>
      <c r="AB39" s="228" t="s">
        <v>16015</v>
      </c>
      <c r="AN39" s="227" t="s">
        <v>1029</v>
      </c>
      <c r="AO39" s="227" t="s">
        <v>1029</v>
      </c>
      <c r="AQ39" s="227">
        <v>53</v>
      </c>
    </row>
    <row r="40" spans="1:43" s="227" customFormat="1" ht="81">
      <c r="A40" s="181" t="s">
        <v>673</v>
      </c>
      <c r="B40" s="182" t="s">
        <v>1119</v>
      </c>
      <c r="C40" s="186" t="s">
        <v>2483</v>
      </c>
      <c r="D40" s="230" t="s">
        <v>2483</v>
      </c>
      <c r="E40" s="182" t="s">
        <v>1090</v>
      </c>
      <c r="F40" s="182" t="s">
        <v>673</v>
      </c>
      <c r="G40" s="182" t="s">
        <v>13217</v>
      </c>
      <c r="H40" s="183" t="s">
        <v>16016</v>
      </c>
      <c r="I40" s="184" t="s">
        <v>1581</v>
      </c>
      <c r="J40" s="184" t="s">
        <v>15779</v>
      </c>
      <c r="K40" s="224" t="s">
        <v>16017</v>
      </c>
      <c r="L40" s="224" t="s">
        <v>16018</v>
      </c>
      <c r="M40" s="224" t="s">
        <v>15900</v>
      </c>
      <c r="N40" s="224" t="s">
        <v>16019</v>
      </c>
      <c r="O40" s="224" t="s">
        <v>16020</v>
      </c>
      <c r="P40" s="185" t="s">
        <v>485</v>
      </c>
      <c r="Q40" s="225" t="s">
        <v>15903</v>
      </c>
      <c r="R40" s="182" t="s">
        <v>2483</v>
      </c>
      <c r="S40" s="181" t="s">
        <v>12481</v>
      </c>
      <c r="T40" s="181" t="s">
        <v>13510</v>
      </c>
      <c r="U40" s="201"/>
      <c r="V40" s="226">
        <v>107</v>
      </c>
      <c r="X40" s="227">
        <v>0</v>
      </c>
      <c r="AB40" s="228" t="s">
        <v>16021</v>
      </c>
      <c r="AN40" s="227" t="s">
        <v>52</v>
      </c>
      <c r="AO40" s="227" t="s">
        <v>52</v>
      </c>
      <c r="AQ40" s="227">
        <v>55</v>
      </c>
    </row>
    <row r="41" spans="1:43" s="227" customFormat="1" ht="67.5">
      <c r="A41" s="181" t="s">
        <v>674</v>
      </c>
      <c r="B41" s="182" t="s">
        <v>1119</v>
      </c>
      <c r="C41" s="186" t="s">
        <v>15030</v>
      </c>
      <c r="D41" s="230" t="s">
        <v>15030</v>
      </c>
      <c r="E41" s="182" t="s">
        <v>1091</v>
      </c>
      <c r="F41" s="182" t="s">
        <v>674</v>
      </c>
      <c r="G41" s="182" t="s">
        <v>13217</v>
      </c>
      <c r="H41" s="183">
        <v>0</v>
      </c>
      <c r="I41" s="184" t="s">
        <v>1582</v>
      </c>
      <c r="J41" s="184" t="s">
        <v>4226</v>
      </c>
      <c r="K41" s="224" t="s">
        <v>16022</v>
      </c>
      <c r="L41" s="224" t="s">
        <v>16023</v>
      </c>
      <c r="M41" s="224" t="s">
        <v>15971</v>
      </c>
      <c r="N41" s="224" t="s">
        <v>16011</v>
      </c>
      <c r="O41" s="224" t="s">
        <v>486</v>
      </c>
      <c r="P41" s="185" t="s">
        <v>485</v>
      </c>
      <c r="Q41" s="225" t="s">
        <v>15878</v>
      </c>
      <c r="R41" s="182" t="s">
        <v>15030</v>
      </c>
      <c r="S41" s="181" t="s">
        <v>12490</v>
      </c>
      <c r="T41" s="181" t="s">
        <v>4225</v>
      </c>
      <c r="U41" s="201"/>
      <c r="V41" s="226">
        <v>105</v>
      </c>
      <c r="X41" s="227">
        <v>0</v>
      </c>
      <c r="AB41" s="228" t="s">
        <v>16024</v>
      </c>
      <c r="AN41" s="227" t="s">
        <v>1215</v>
      </c>
      <c r="AO41" s="227" t="s">
        <v>1215</v>
      </c>
      <c r="AQ41" s="227">
        <v>56</v>
      </c>
    </row>
    <row r="42" spans="1:43" s="227" customFormat="1" ht="40.5">
      <c r="A42" s="181" t="s">
        <v>16025</v>
      </c>
      <c r="B42" s="182" t="s">
        <v>1119</v>
      </c>
      <c r="C42" s="186" t="s">
        <v>1834</v>
      </c>
      <c r="D42" s="230" t="s">
        <v>16026</v>
      </c>
      <c r="E42" s="182" t="s">
        <v>16001</v>
      </c>
      <c r="F42" s="182" t="s">
        <v>16025</v>
      </c>
      <c r="G42" s="182" t="s">
        <v>16002</v>
      </c>
      <c r="H42" s="183"/>
      <c r="I42" s="184"/>
      <c r="J42" s="184"/>
      <c r="K42" s="224"/>
      <c r="L42" s="224"/>
      <c r="M42" s="224"/>
      <c r="N42" s="224"/>
      <c r="O42" s="224"/>
      <c r="P42" s="185"/>
      <c r="Q42" s="225"/>
      <c r="R42" s="182"/>
      <c r="S42" s="181" t="s">
        <v>486</v>
      </c>
      <c r="T42" s="181"/>
      <c r="U42" s="201"/>
      <c r="V42" s="226"/>
      <c r="X42" s="227">
        <v>0</v>
      </c>
      <c r="AB42" s="228" t="s">
        <v>15998</v>
      </c>
    </row>
    <row r="43" spans="1:43" s="227" customFormat="1" ht="67.5">
      <c r="A43" s="181" t="s">
        <v>675</v>
      </c>
      <c r="B43" s="182" t="s">
        <v>1119</v>
      </c>
      <c r="C43" s="186" t="s">
        <v>2197</v>
      </c>
      <c r="D43" s="230"/>
      <c r="E43" s="182" t="s">
        <v>1090</v>
      </c>
      <c r="F43" s="182" t="s">
        <v>675</v>
      </c>
      <c r="G43" s="182" t="s">
        <v>13217</v>
      </c>
      <c r="H43" s="183">
        <v>0</v>
      </c>
      <c r="I43" s="184" t="s">
        <v>2118</v>
      </c>
      <c r="J43" s="184" t="s">
        <v>13600</v>
      </c>
      <c r="K43" s="224"/>
      <c r="L43" s="224"/>
      <c r="M43" s="224"/>
      <c r="N43" s="224"/>
      <c r="O43" s="224" t="s">
        <v>16027</v>
      </c>
      <c r="P43" s="185"/>
      <c r="Q43" s="225" t="s">
        <v>15919</v>
      </c>
      <c r="R43" s="182" t="s">
        <v>2197</v>
      </c>
      <c r="S43" s="181" t="s">
        <v>12481</v>
      </c>
      <c r="T43" s="181" t="s">
        <v>13500</v>
      </c>
      <c r="U43" s="201"/>
      <c r="V43" s="226">
        <v>113</v>
      </c>
      <c r="X43" s="227">
        <v>0</v>
      </c>
      <c r="AB43" s="228" t="s">
        <v>16028</v>
      </c>
      <c r="AN43" s="227" t="s">
        <v>1365</v>
      </c>
      <c r="AO43" s="227" t="s">
        <v>1365</v>
      </c>
      <c r="AQ43" s="227">
        <v>58</v>
      </c>
    </row>
    <row r="44" spans="1:43" s="227" customFormat="1" ht="108">
      <c r="A44" s="181" t="s">
        <v>13153</v>
      </c>
      <c r="B44" s="182" t="s">
        <v>1119</v>
      </c>
      <c r="C44" s="186" t="s">
        <v>13152</v>
      </c>
      <c r="D44" s="230"/>
      <c r="E44" s="182" t="s">
        <v>1090</v>
      </c>
      <c r="F44" s="182" t="s">
        <v>13153</v>
      </c>
      <c r="G44" s="182" t="s">
        <v>13217</v>
      </c>
      <c r="H44" s="183">
        <v>0</v>
      </c>
      <c r="I44" s="184" t="s">
        <v>1760</v>
      </c>
      <c r="J44" s="184" t="s">
        <v>13600</v>
      </c>
      <c r="K44" s="224"/>
      <c r="L44" s="224"/>
      <c r="M44" s="224"/>
      <c r="N44" s="224"/>
      <c r="O44" s="224" t="s">
        <v>16029</v>
      </c>
      <c r="P44" s="185"/>
      <c r="Q44" s="225" t="s">
        <v>15919</v>
      </c>
      <c r="R44" s="182" t="s">
        <v>13152</v>
      </c>
      <c r="S44" s="181" t="s">
        <v>12481</v>
      </c>
      <c r="T44" s="181" t="s">
        <v>13500</v>
      </c>
      <c r="U44" s="201"/>
      <c r="V44" s="226">
        <v>116</v>
      </c>
      <c r="X44" s="227">
        <v>0</v>
      </c>
      <c r="AB44" s="228" t="s">
        <v>16030</v>
      </c>
    </row>
    <row r="45" spans="1:43" s="227" customFormat="1" ht="54">
      <c r="A45" s="181" t="s">
        <v>676</v>
      </c>
      <c r="B45" s="182" t="s">
        <v>1119</v>
      </c>
      <c r="C45" s="186" t="s">
        <v>2484</v>
      </c>
      <c r="D45" s="230"/>
      <c r="E45" s="182" t="s">
        <v>1101</v>
      </c>
      <c r="F45" s="182" t="s">
        <v>676</v>
      </c>
      <c r="G45" s="182" t="s">
        <v>13217</v>
      </c>
      <c r="H45" s="183">
        <v>0</v>
      </c>
      <c r="I45" s="184" t="s">
        <v>1584</v>
      </c>
      <c r="J45" s="184" t="s">
        <v>12849</v>
      </c>
      <c r="K45" s="224"/>
      <c r="L45" s="224"/>
      <c r="M45" s="224"/>
      <c r="N45" s="224"/>
      <c r="O45" s="224" t="s">
        <v>16031</v>
      </c>
      <c r="P45" s="185"/>
      <c r="Q45" s="225" t="s">
        <v>15919</v>
      </c>
      <c r="R45" s="182" t="s">
        <v>2484</v>
      </c>
      <c r="S45" s="181" t="s">
        <v>12555</v>
      </c>
      <c r="T45" s="181" t="s">
        <v>6995</v>
      </c>
      <c r="U45" s="201"/>
      <c r="V45" s="226">
        <v>118</v>
      </c>
      <c r="X45" s="227">
        <v>0</v>
      </c>
      <c r="AB45" s="228" t="s">
        <v>16032</v>
      </c>
      <c r="AN45" s="227" t="s">
        <v>16033</v>
      </c>
      <c r="AO45" s="227" t="s">
        <v>16033</v>
      </c>
      <c r="AQ45" s="227">
        <v>60</v>
      </c>
    </row>
    <row r="46" spans="1:43" s="227" customFormat="1" ht="121.5">
      <c r="A46" s="181" t="s">
        <v>677</v>
      </c>
      <c r="B46" s="182" t="s">
        <v>1119</v>
      </c>
      <c r="C46" s="186" t="s">
        <v>2281</v>
      </c>
      <c r="D46" s="230" t="s">
        <v>2281</v>
      </c>
      <c r="E46" s="182" t="s">
        <v>1090</v>
      </c>
      <c r="F46" s="182" t="s">
        <v>677</v>
      </c>
      <c r="G46" s="182" t="s">
        <v>13217</v>
      </c>
      <c r="H46" s="183">
        <v>0</v>
      </c>
      <c r="I46" s="184" t="s">
        <v>1585</v>
      </c>
      <c r="J46" s="184" t="s">
        <v>13579</v>
      </c>
      <c r="K46" s="224" t="s">
        <v>15881</v>
      </c>
      <c r="L46" s="224" t="s">
        <v>16034</v>
      </c>
      <c r="M46" s="224" t="s">
        <v>15888</v>
      </c>
      <c r="N46" s="224" t="s">
        <v>15889</v>
      </c>
      <c r="O46" s="224" t="s">
        <v>486</v>
      </c>
      <c r="P46" s="185" t="s">
        <v>486</v>
      </c>
      <c r="Q46" s="225" t="s">
        <v>15878</v>
      </c>
      <c r="R46" s="182" t="s">
        <v>2281</v>
      </c>
      <c r="S46" s="181" t="s">
        <v>12481</v>
      </c>
      <c r="T46" s="181" t="s">
        <v>13479</v>
      </c>
      <c r="U46" s="201"/>
      <c r="V46" s="226">
        <v>116</v>
      </c>
      <c r="X46" s="227">
        <v>0</v>
      </c>
      <c r="AB46" s="228" t="s">
        <v>16035</v>
      </c>
      <c r="AN46" s="227" t="s">
        <v>16036</v>
      </c>
      <c r="AO46" s="227" t="s">
        <v>16036</v>
      </c>
      <c r="AQ46" s="227">
        <v>61</v>
      </c>
    </row>
    <row r="47" spans="1:43" s="227" customFormat="1" ht="67.5">
      <c r="A47" s="181" t="s">
        <v>678</v>
      </c>
      <c r="B47" s="182" t="s">
        <v>1119</v>
      </c>
      <c r="C47" s="186" t="s">
        <v>1216</v>
      </c>
      <c r="D47" s="230" t="s">
        <v>1216</v>
      </c>
      <c r="E47" s="182" t="s">
        <v>1098</v>
      </c>
      <c r="F47" s="182" t="s">
        <v>678</v>
      </c>
      <c r="G47" s="182" t="s">
        <v>13217</v>
      </c>
      <c r="H47" s="183">
        <v>0</v>
      </c>
      <c r="I47" s="184" t="s">
        <v>1586</v>
      </c>
      <c r="J47" s="184" t="s">
        <v>1573</v>
      </c>
      <c r="K47" s="224" t="s">
        <v>16037</v>
      </c>
      <c r="L47" s="224" t="s">
        <v>16038</v>
      </c>
      <c r="M47" s="224" t="s">
        <v>16039</v>
      </c>
      <c r="N47" s="224" t="s">
        <v>15908</v>
      </c>
      <c r="O47" s="224" t="s">
        <v>16040</v>
      </c>
      <c r="P47" s="185" t="s">
        <v>484</v>
      </c>
      <c r="Q47" s="225" t="s">
        <v>15878</v>
      </c>
      <c r="R47" s="182" t="s">
        <v>1216</v>
      </c>
      <c r="S47" s="181" t="s">
        <v>12547</v>
      </c>
      <c r="T47" s="181" t="s">
        <v>6618</v>
      </c>
      <c r="U47" s="201"/>
      <c r="V47" s="226">
        <v>118</v>
      </c>
      <c r="X47" s="227">
        <v>0</v>
      </c>
      <c r="AB47" s="228" t="s">
        <v>16041</v>
      </c>
      <c r="AN47" s="227" t="s">
        <v>1216</v>
      </c>
      <c r="AO47" s="227" t="s">
        <v>1216</v>
      </c>
      <c r="AQ47" s="227">
        <v>62</v>
      </c>
    </row>
    <row r="48" spans="1:43" s="227" customFormat="1" ht="54">
      <c r="A48" s="181" t="s">
        <v>679</v>
      </c>
      <c r="B48" s="182" t="s">
        <v>1119</v>
      </c>
      <c r="C48" s="186" t="s">
        <v>1223</v>
      </c>
      <c r="D48" s="230" t="s">
        <v>1223</v>
      </c>
      <c r="E48" s="182" t="s">
        <v>879</v>
      </c>
      <c r="F48" s="182" t="s">
        <v>679</v>
      </c>
      <c r="G48" s="182" t="s">
        <v>13217</v>
      </c>
      <c r="H48" s="183">
        <v>0</v>
      </c>
      <c r="I48" s="184" t="s">
        <v>1587</v>
      </c>
      <c r="J48" s="184" t="s">
        <v>11246</v>
      </c>
      <c r="K48" s="224" t="s">
        <v>15881</v>
      </c>
      <c r="L48" s="224" t="s">
        <v>15881</v>
      </c>
      <c r="M48" s="224" t="s">
        <v>15892</v>
      </c>
      <c r="N48" s="224" t="s">
        <v>15893</v>
      </c>
      <c r="O48" s="224" t="s">
        <v>16042</v>
      </c>
      <c r="P48" s="185" t="s">
        <v>485</v>
      </c>
      <c r="Q48" s="225" t="s">
        <v>15878</v>
      </c>
      <c r="R48" s="182" t="s">
        <v>1223</v>
      </c>
      <c r="S48" s="181" t="s">
        <v>12657</v>
      </c>
      <c r="T48" s="181" t="s">
        <v>11245</v>
      </c>
      <c r="U48" s="201"/>
      <c r="V48" s="226">
        <v>119</v>
      </c>
      <c r="X48" s="227">
        <v>0</v>
      </c>
      <c r="AB48" s="228" t="s">
        <v>16043</v>
      </c>
      <c r="AN48" s="227" t="s">
        <v>1223</v>
      </c>
      <c r="AO48" s="227" t="s">
        <v>1223</v>
      </c>
      <c r="AQ48" s="227">
        <v>63</v>
      </c>
    </row>
    <row r="49" spans="1:43" s="227" customFormat="1" ht="27">
      <c r="A49" s="181" t="s">
        <v>680</v>
      </c>
      <c r="B49" s="182" t="s">
        <v>1119</v>
      </c>
      <c r="C49" s="186" t="s">
        <v>898</v>
      </c>
      <c r="D49" s="230" t="s">
        <v>898</v>
      </c>
      <c r="E49" s="182" t="s">
        <v>1098</v>
      </c>
      <c r="F49" s="182" t="s">
        <v>680</v>
      </c>
      <c r="G49" s="182" t="s">
        <v>13217</v>
      </c>
      <c r="H49" s="183">
        <v>0</v>
      </c>
      <c r="I49" s="184" t="s">
        <v>1588</v>
      </c>
      <c r="J49" s="184" t="s">
        <v>1588</v>
      </c>
      <c r="K49" s="224" t="s">
        <v>15881</v>
      </c>
      <c r="L49" s="224" t="s">
        <v>16044</v>
      </c>
      <c r="M49" s="224" t="s">
        <v>15925</v>
      </c>
      <c r="N49" s="224" t="s">
        <v>15889</v>
      </c>
      <c r="O49" s="224" t="s">
        <v>16045</v>
      </c>
      <c r="P49" s="185" t="s">
        <v>486</v>
      </c>
      <c r="Q49" s="225" t="s">
        <v>15878</v>
      </c>
      <c r="R49" s="182" t="s">
        <v>898</v>
      </c>
      <c r="S49" s="181" t="s">
        <v>12547</v>
      </c>
      <c r="T49" s="181" t="s">
        <v>6674</v>
      </c>
      <c r="U49" s="201"/>
      <c r="V49" s="226">
        <v>131</v>
      </c>
      <c r="X49" s="227">
        <v>0</v>
      </c>
      <c r="AB49" s="228" t="s">
        <v>16046</v>
      </c>
      <c r="AN49" s="227" t="s">
        <v>898</v>
      </c>
      <c r="AO49" s="227" t="s">
        <v>898</v>
      </c>
      <c r="AQ49" s="227">
        <v>64</v>
      </c>
    </row>
    <row r="50" spans="1:43" s="227" customFormat="1" ht="54">
      <c r="A50" s="181" t="s">
        <v>681</v>
      </c>
      <c r="B50" s="182" t="s">
        <v>1119</v>
      </c>
      <c r="C50" s="186" t="s">
        <v>2282</v>
      </c>
      <c r="D50" s="230" t="s">
        <v>2282</v>
      </c>
      <c r="E50" s="182" t="s">
        <v>1090</v>
      </c>
      <c r="F50" s="182" t="s">
        <v>681</v>
      </c>
      <c r="G50" s="182" t="s">
        <v>13217</v>
      </c>
      <c r="H50" s="183">
        <v>0</v>
      </c>
      <c r="I50" s="184" t="s">
        <v>1589</v>
      </c>
      <c r="J50" s="184" t="s">
        <v>13596</v>
      </c>
      <c r="K50" s="224" t="s">
        <v>16047</v>
      </c>
      <c r="L50" s="224" t="s">
        <v>16048</v>
      </c>
      <c r="M50" s="224" t="s">
        <v>15925</v>
      </c>
      <c r="N50" s="224" t="s">
        <v>16049</v>
      </c>
      <c r="O50" s="224" t="s">
        <v>486</v>
      </c>
      <c r="P50" s="185" t="s">
        <v>485</v>
      </c>
      <c r="Q50" s="225" t="s">
        <v>15878</v>
      </c>
      <c r="R50" s="182" t="s">
        <v>2282</v>
      </c>
      <c r="S50" s="181" t="s">
        <v>12481</v>
      </c>
      <c r="T50" s="181" t="s">
        <v>13496</v>
      </c>
      <c r="U50" s="201"/>
      <c r="V50" s="226">
        <v>124</v>
      </c>
      <c r="X50" s="227">
        <v>0</v>
      </c>
      <c r="AB50" s="228" t="s">
        <v>16050</v>
      </c>
      <c r="AN50" s="227" t="s">
        <v>16051</v>
      </c>
      <c r="AO50" s="227" t="s">
        <v>16051</v>
      </c>
      <c r="AQ50" s="227">
        <v>65</v>
      </c>
    </row>
    <row r="51" spans="1:43" s="227" customFormat="1" ht="40.5">
      <c r="A51" s="181" t="s">
        <v>16052</v>
      </c>
      <c r="B51" s="182" t="s">
        <v>1119</v>
      </c>
      <c r="C51" s="186" t="s">
        <v>1834</v>
      </c>
      <c r="D51" s="230" t="s">
        <v>16053</v>
      </c>
      <c r="E51" s="182" t="s">
        <v>16001</v>
      </c>
      <c r="F51" s="182" t="s">
        <v>16052</v>
      </c>
      <c r="G51" s="182" t="s">
        <v>16002</v>
      </c>
      <c r="H51" s="183"/>
      <c r="I51" s="184"/>
      <c r="J51" s="184"/>
      <c r="K51" s="224"/>
      <c r="L51" s="224"/>
      <c r="M51" s="224"/>
      <c r="N51" s="224"/>
      <c r="O51" s="224"/>
      <c r="P51" s="185"/>
      <c r="Q51" s="225"/>
      <c r="R51" s="182"/>
      <c r="S51" s="181" t="s">
        <v>486</v>
      </c>
      <c r="T51" s="181"/>
      <c r="U51" s="201"/>
      <c r="V51" s="226"/>
      <c r="X51" s="227">
        <v>0</v>
      </c>
      <c r="AB51" s="228" t="s">
        <v>15998</v>
      </c>
    </row>
    <row r="52" spans="1:43" s="227" customFormat="1" ht="40.5">
      <c r="A52" s="181" t="s">
        <v>16054</v>
      </c>
      <c r="B52" s="182" t="s">
        <v>1119</v>
      </c>
      <c r="C52" s="186" t="s">
        <v>1834</v>
      </c>
      <c r="D52" s="230" t="s">
        <v>16055</v>
      </c>
      <c r="E52" s="182" t="s">
        <v>1090</v>
      </c>
      <c r="F52" s="182" t="s">
        <v>16054</v>
      </c>
      <c r="G52" s="182" t="s">
        <v>13217</v>
      </c>
      <c r="H52" s="183"/>
      <c r="I52" s="184"/>
      <c r="J52" s="184"/>
      <c r="K52" s="224"/>
      <c r="L52" s="224"/>
      <c r="M52" s="224"/>
      <c r="N52" s="224"/>
      <c r="O52" s="224"/>
      <c r="P52" s="185"/>
      <c r="Q52" s="225"/>
      <c r="R52" s="182"/>
      <c r="S52" s="181" t="s">
        <v>12481</v>
      </c>
      <c r="T52" s="181"/>
      <c r="U52" s="201"/>
      <c r="V52" s="226"/>
      <c r="X52" s="227">
        <v>0</v>
      </c>
      <c r="AB52" s="228" t="s">
        <v>15998</v>
      </c>
    </row>
    <row r="53" spans="1:43" s="227" customFormat="1" ht="54">
      <c r="A53" s="181" t="s">
        <v>682</v>
      </c>
      <c r="B53" s="182" t="s">
        <v>1119</v>
      </c>
      <c r="C53" s="186" t="s">
        <v>2184</v>
      </c>
      <c r="D53" s="230" t="s">
        <v>2184</v>
      </c>
      <c r="E53" s="182" t="s">
        <v>2415</v>
      </c>
      <c r="F53" s="182" t="s">
        <v>682</v>
      </c>
      <c r="G53" s="182" t="s">
        <v>13217</v>
      </c>
      <c r="H53" s="183">
        <v>0</v>
      </c>
      <c r="I53" s="184" t="s">
        <v>1591</v>
      </c>
      <c r="J53" s="184" t="s">
        <v>1592</v>
      </c>
      <c r="K53" s="224" t="s">
        <v>15881</v>
      </c>
      <c r="L53" s="224" t="s">
        <v>15881</v>
      </c>
      <c r="M53" s="224" t="s">
        <v>15892</v>
      </c>
      <c r="N53" s="224" t="s">
        <v>15893</v>
      </c>
      <c r="O53" s="224" t="s">
        <v>16056</v>
      </c>
      <c r="P53" s="185" t="s">
        <v>485</v>
      </c>
      <c r="Q53" s="225" t="s">
        <v>15878</v>
      </c>
      <c r="R53" s="182" t="s">
        <v>2184</v>
      </c>
      <c r="S53" s="181" t="s">
        <v>12665</v>
      </c>
      <c r="T53" s="181" t="s">
        <v>11942</v>
      </c>
      <c r="U53" s="201"/>
      <c r="V53" s="226">
        <v>31</v>
      </c>
      <c r="X53" s="227">
        <v>0</v>
      </c>
      <c r="AB53" s="228" t="s">
        <v>16057</v>
      </c>
      <c r="AN53" s="227" t="s">
        <v>16058</v>
      </c>
      <c r="AO53" s="227" t="s">
        <v>16058</v>
      </c>
      <c r="AQ53" s="227">
        <v>69</v>
      </c>
    </row>
    <row r="54" spans="1:43" s="227" customFormat="1" ht="67.5">
      <c r="A54" s="181" t="s">
        <v>683</v>
      </c>
      <c r="B54" s="182" t="s">
        <v>1119</v>
      </c>
      <c r="C54" s="186" t="s">
        <v>2269</v>
      </c>
      <c r="D54" s="230" t="s">
        <v>2269</v>
      </c>
      <c r="E54" s="182" t="s">
        <v>1087</v>
      </c>
      <c r="F54" s="182" t="s">
        <v>683</v>
      </c>
      <c r="G54" s="182" t="s">
        <v>13217</v>
      </c>
      <c r="H54" s="183">
        <v>0</v>
      </c>
      <c r="I54" s="184" t="s">
        <v>1594</v>
      </c>
      <c r="J54" s="184" t="s">
        <v>1595</v>
      </c>
      <c r="K54" s="224" t="s">
        <v>16059</v>
      </c>
      <c r="L54" s="224" t="s">
        <v>16060</v>
      </c>
      <c r="M54" s="224" t="s">
        <v>16061</v>
      </c>
      <c r="N54" s="224" t="s">
        <v>16062</v>
      </c>
      <c r="O54" s="224" t="s">
        <v>16063</v>
      </c>
      <c r="P54" s="185" t="s">
        <v>485</v>
      </c>
      <c r="Q54" s="225" t="s">
        <v>15878</v>
      </c>
      <c r="R54" s="182" t="s">
        <v>2269</v>
      </c>
      <c r="S54" s="181" t="s">
        <v>12471</v>
      </c>
      <c r="T54" s="181" t="s">
        <v>3643</v>
      </c>
      <c r="U54" s="201"/>
      <c r="V54" s="226">
        <v>30</v>
      </c>
      <c r="X54" s="227">
        <v>0</v>
      </c>
      <c r="AB54" s="228" t="s">
        <v>16064</v>
      </c>
      <c r="AN54" s="227" t="s">
        <v>16065</v>
      </c>
      <c r="AO54" s="227" t="s">
        <v>16065</v>
      </c>
      <c r="AQ54" s="227">
        <v>70</v>
      </c>
    </row>
    <row r="55" spans="1:43" s="227" customFormat="1" ht="108">
      <c r="A55" s="181" t="s">
        <v>684</v>
      </c>
      <c r="B55" s="182" t="s">
        <v>1119</v>
      </c>
      <c r="C55" s="186" t="s">
        <v>899</v>
      </c>
      <c r="D55" s="230"/>
      <c r="E55" s="182" t="s">
        <v>15989</v>
      </c>
      <c r="F55" s="182" t="s">
        <v>684</v>
      </c>
      <c r="G55" s="182" t="s">
        <v>13217</v>
      </c>
      <c r="H55" s="183" t="s">
        <v>16066</v>
      </c>
      <c r="I55" s="184" t="s">
        <v>1596</v>
      </c>
      <c r="J55" s="184" t="s">
        <v>9921</v>
      </c>
      <c r="K55" s="224"/>
      <c r="L55" s="224"/>
      <c r="M55" s="224"/>
      <c r="N55" s="224"/>
      <c r="O55" s="224" t="s">
        <v>16067</v>
      </c>
      <c r="P55" s="185"/>
      <c r="Q55" s="225"/>
      <c r="R55" s="182" t="s">
        <v>899</v>
      </c>
      <c r="S55" s="181" t="s">
        <v>12623</v>
      </c>
      <c r="T55" s="181" t="s">
        <v>9920</v>
      </c>
      <c r="U55" s="201"/>
      <c r="V55" s="226">
        <v>125</v>
      </c>
      <c r="X55" s="227">
        <v>0</v>
      </c>
      <c r="AB55" s="228" t="s">
        <v>16068</v>
      </c>
      <c r="AN55" s="227" t="s">
        <v>899</v>
      </c>
      <c r="AO55" s="227" t="s">
        <v>899</v>
      </c>
      <c r="AQ55" s="227">
        <v>71</v>
      </c>
    </row>
    <row r="56" spans="1:43" s="227" customFormat="1" ht="40.5">
      <c r="A56" s="181" t="s">
        <v>685</v>
      </c>
      <c r="B56" s="182" t="s">
        <v>1119</v>
      </c>
      <c r="C56" s="186" t="s">
        <v>1395</v>
      </c>
      <c r="D56" s="230"/>
      <c r="E56" s="182" t="s">
        <v>15989</v>
      </c>
      <c r="F56" s="182" t="s">
        <v>685</v>
      </c>
      <c r="G56" s="182" t="s">
        <v>13217</v>
      </c>
      <c r="H56" s="183" t="s">
        <v>16069</v>
      </c>
      <c r="I56" s="184" t="s">
        <v>1596</v>
      </c>
      <c r="J56" s="184" t="s">
        <v>9921</v>
      </c>
      <c r="K56" s="224"/>
      <c r="L56" s="224"/>
      <c r="M56" s="224"/>
      <c r="N56" s="224"/>
      <c r="O56" s="224" t="s">
        <v>16070</v>
      </c>
      <c r="P56" s="185"/>
      <c r="Q56" s="225"/>
      <c r="R56" s="182" t="s">
        <v>1395</v>
      </c>
      <c r="S56" s="181" t="s">
        <v>12623</v>
      </c>
      <c r="T56" s="181" t="s">
        <v>9920</v>
      </c>
      <c r="U56" s="201"/>
      <c r="V56" s="226">
        <v>127</v>
      </c>
      <c r="X56" s="227">
        <v>0</v>
      </c>
      <c r="AB56" s="228" t="s">
        <v>16071</v>
      </c>
      <c r="AN56" s="227" t="s">
        <v>1395</v>
      </c>
      <c r="AO56" s="227" t="s">
        <v>1395</v>
      </c>
      <c r="AQ56" s="227">
        <v>73</v>
      </c>
    </row>
    <row r="57" spans="1:43" s="227" customFormat="1" ht="67.5">
      <c r="A57" s="181" t="s">
        <v>686</v>
      </c>
      <c r="B57" s="182" t="s">
        <v>1119</v>
      </c>
      <c r="C57" s="186" t="s">
        <v>53</v>
      </c>
      <c r="D57" s="230" t="s">
        <v>53</v>
      </c>
      <c r="E57" s="182" t="s">
        <v>1098</v>
      </c>
      <c r="F57" s="182" t="s">
        <v>686</v>
      </c>
      <c r="G57" s="182" t="s">
        <v>13217</v>
      </c>
      <c r="H57" s="183">
        <v>0</v>
      </c>
      <c r="I57" s="184" t="s">
        <v>2345</v>
      </c>
      <c r="J57" s="184" t="s">
        <v>6642</v>
      </c>
      <c r="K57" s="224" t="s">
        <v>16072</v>
      </c>
      <c r="L57" s="224" t="s">
        <v>16073</v>
      </c>
      <c r="M57" s="224" t="s">
        <v>15875</v>
      </c>
      <c r="N57" s="224" t="s">
        <v>16074</v>
      </c>
      <c r="O57" s="224" t="s">
        <v>16075</v>
      </c>
      <c r="P57" s="185" t="s">
        <v>485</v>
      </c>
      <c r="Q57" s="225" t="s">
        <v>15878</v>
      </c>
      <c r="R57" s="182" t="s">
        <v>53</v>
      </c>
      <c r="S57" s="181" t="s">
        <v>12547</v>
      </c>
      <c r="T57" s="181" t="s">
        <v>6640</v>
      </c>
      <c r="U57" s="201"/>
      <c r="V57" s="226">
        <v>132</v>
      </c>
      <c r="X57" s="227">
        <v>0</v>
      </c>
      <c r="AB57" s="228" t="s">
        <v>16076</v>
      </c>
      <c r="AN57" s="227" t="s">
        <v>53</v>
      </c>
      <c r="AO57" s="227" t="s">
        <v>53</v>
      </c>
      <c r="AQ57" s="227">
        <v>74</v>
      </c>
    </row>
    <row r="58" spans="1:43" s="227" customFormat="1" ht="54">
      <c r="A58" s="181" t="s">
        <v>2179</v>
      </c>
      <c r="B58" s="182" t="s">
        <v>1119</v>
      </c>
      <c r="C58" s="186" t="s">
        <v>2178</v>
      </c>
      <c r="D58" s="230"/>
      <c r="E58" s="182" t="s">
        <v>1099</v>
      </c>
      <c r="F58" s="182" t="s">
        <v>2179</v>
      </c>
      <c r="G58" s="182" t="s">
        <v>13217</v>
      </c>
      <c r="H58" s="183">
        <v>0</v>
      </c>
      <c r="I58" s="184" t="s">
        <v>2180</v>
      </c>
      <c r="J58" s="184" t="s">
        <v>7036</v>
      </c>
      <c r="K58" s="224"/>
      <c r="L58" s="224"/>
      <c r="M58" s="224"/>
      <c r="N58" s="224"/>
      <c r="O58" s="224" t="s">
        <v>16077</v>
      </c>
      <c r="P58" s="185"/>
      <c r="Q58" s="225" t="s">
        <v>15919</v>
      </c>
      <c r="R58" s="182" t="s">
        <v>2178</v>
      </c>
      <c r="S58" s="181" t="s">
        <v>12558</v>
      </c>
      <c r="T58" s="181" t="s">
        <v>7035</v>
      </c>
      <c r="U58" s="201"/>
      <c r="V58" s="226">
        <v>144</v>
      </c>
      <c r="X58" s="227">
        <v>0</v>
      </c>
      <c r="AB58" s="228" t="s">
        <v>16078</v>
      </c>
    </row>
    <row r="59" spans="1:43" s="227" customFormat="1" ht="54">
      <c r="A59" s="181" t="s">
        <v>687</v>
      </c>
      <c r="B59" s="182" t="s">
        <v>1119</v>
      </c>
      <c r="C59" s="186" t="s">
        <v>1597</v>
      </c>
      <c r="D59" s="230" t="s">
        <v>1597</v>
      </c>
      <c r="E59" s="182" t="s">
        <v>1099</v>
      </c>
      <c r="F59" s="182" t="s">
        <v>687</v>
      </c>
      <c r="G59" s="182" t="s">
        <v>13217</v>
      </c>
      <c r="H59" s="183">
        <v>0</v>
      </c>
      <c r="I59" s="184" t="s">
        <v>1598</v>
      </c>
      <c r="J59" s="184" t="s">
        <v>7036</v>
      </c>
      <c r="K59" s="224" t="s">
        <v>15881</v>
      </c>
      <c r="L59" s="224" t="s">
        <v>16079</v>
      </c>
      <c r="M59" s="224" t="s">
        <v>15925</v>
      </c>
      <c r="N59" s="224" t="s">
        <v>15889</v>
      </c>
      <c r="O59" s="224" t="s">
        <v>16080</v>
      </c>
      <c r="P59" s="185" t="s">
        <v>486</v>
      </c>
      <c r="Q59" s="225" t="s">
        <v>15878</v>
      </c>
      <c r="R59" s="182" t="s">
        <v>1597</v>
      </c>
      <c r="S59" s="181" t="s">
        <v>12558</v>
      </c>
      <c r="T59" s="181" t="s">
        <v>7035</v>
      </c>
      <c r="U59" s="201"/>
      <c r="V59" s="226">
        <v>145</v>
      </c>
      <c r="X59" s="227">
        <v>0</v>
      </c>
      <c r="AB59" s="228" t="s">
        <v>16081</v>
      </c>
      <c r="AN59" s="227" t="s">
        <v>16082</v>
      </c>
      <c r="AO59" s="227" t="s">
        <v>16082</v>
      </c>
      <c r="AQ59" s="227">
        <v>75</v>
      </c>
    </row>
    <row r="60" spans="1:43" s="227" customFormat="1" ht="202.5">
      <c r="A60" s="181" t="s">
        <v>689</v>
      </c>
      <c r="B60" s="182" t="s">
        <v>1119</v>
      </c>
      <c r="C60" s="186" t="s">
        <v>688</v>
      </c>
      <c r="D60" s="230" t="s">
        <v>688</v>
      </c>
      <c r="E60" s="182" t="s">
        <v>2415</v>
      </c>
      <c r="F60" s="182" t="s">
        <v>689</v>
      </c>
      <c r="G60" s="182" t="s">
        <v>13217</v>
      </c>
      <c r="H60" s="183">
        <v>0</v>
      </c>
      <c r="I60" s="184" t="s">
        <v>1599</v>
      </c>
      <c r="J60" s="184" t="s">
        <v>1592</v>
      </c>
      <c r="K60" s="224" t="s">
        <v>15881</v>
      </c>
      <c r="L60" s="224" t="s">
        <v>15881</v>
      </c>
      <c r="M60" s="224" t="s">
        <v>15892</v>
      </c>
      <c r="N60" s="224" t="s">
        <v>15893</v>
      </c>
      <c r="O60" s="224" t="s">
        <v>16083</v>
      </c>
      <c r="P60" s="185" t="s">
        <v>485</v>
      </c>
      <c r="Q60" s="225" t="s">
        <v>15878</v>
      </c>
      <c r="R60" s="182" t="s">
        <v>688</v>
      </c>
      <c r="S60" s="181" t="s">
        <v>12665</v>
      </c>
      <c r="T60" s="181" t="s">
        <v>11942</v>
      </c>
      <c r="U60" s="201"/>
      <c r="V60" s="226">
        <v>137</v>
      </c>
      <c r="X60" s="227">
        <v>0</v>
      </c>
      <c r="AB60" s="228" t="s">
        <v>16084</v>
      </c>
      <c r="AN60" s="227" t="s">
        <v>688</v>
      </c>
      <c r="AO60" s="227" t="s">
        <v>688</v>
      </c>
      <c r="AQ60" s="227">
        <v>76</v>
      </c>
    </row>
    <row r="61" spans="1:43" s="227" customFormat="1" ht="202.5">
      <c r="A61" s="181" t="s">
        <v>690</v>
      </c>
      <c r="B61" s="182" t="s">
        <v>1119</v>
      </c>
      <c r="C61" s="186" t="s">
        <v>2131</v>
      </c>
      <c r="D61" s="230" t="s">
        <v>2131</v>
      </c>
      <c r="E61" s="182" t="s">
        <v>1098</v>
      </c>
      <c r="F61" s="182" t="s">
        <v>690</v>
      </c>
      <c r="G61" s="182" t="s">
        <v>13217</v>
      </c>
      <c r="H61" s="183">
        <v>0</v>
      </c>
      <c r="I61" s="184" t="s">
        <v>1600</v>
      </c>
      <c r="J61" s="184" t="s">
        <v>1573</v>
      </c>
      <c r="K61" s="224" t="s">
        <v>15881</v>
      </c>
      <c r="L61" s="224" t="s">
        <v>15881</v>
      </c>
      <c r="M61" s="224" t="s">
        <v>15892</v>
      </c>
      <c r="N61" s="224" t="s">
        <v>16085</v>
      </c>
      <c r="O61" s="224" t="s">
        <v>16086</v>
      </c>
      <c r="P61" s="185" t="s">
        <v>485</v>
      </c>
      <c r="Q61" s="225" t="s">
        <v>15878</v>
      </c>
      <c r="R61" s="182" t="s">
        <v>2131</v>
      </c>
      <c r="S61" s="181" t="s">
        <v>12547</v>
      </c>
      <c r="T61" s="181" t="s">
        <v>6618</v>
      </c>
      <c r="U61" s="201"/>
      <c r="V61" s="226">
        <v>141</v>
      </c>
      <c r="X61" s="227">
        <v>0</v>
      </c>
      <c r="AB61" s="228" t="s">
        <v>16087</v>
      </c>
      <c r="AN61" s="227" t="s">
        <v>16088</v>
      </c>
      <c r="AO61" s="227" t="s">
        <v>16088</v>
      </c>
      <c r="AQ61" s="227">
        <v>78</v>
      </c>
    </row>
    <row r="62" spans="1:43" s="227" customFormat="1" ht="54">
      <c r="A62" s="181" t="s">
        <v>691</v>
      </c>
      <c r="B62" s="182" t="s">
        <v>1119</v>
      </c>
      <c r="C62" s="186" t="s">
        <v>836</v>
      </c>
      <c r="D62" s="230"/>
      <c r="E62" s="182" t="s">
        <v>16089</v>
      </c>
      <c r="F62" s="182" t="s">
        <v>691</v>
      </c>
      <c r="G62" s="182" t="s">
        <v>13217</v>
      </c>
      <c r="H62" s="183" t="s">
        <v>16090</v>
      </c>
      <c r="I62" s="184" t="s">
        <v>1602</v>
      </c>
      <c r="J62" s="184" t="s">
        <v>12838</v>
      </c>
      <c r="K62" s="224"/>
      <c r="L62" s="224"/>
      <c r="M62" s="224"/>
      <c r="N62" s="224"/>
      <c r="O62" s="224" t="s">
        <v>16091</v>
      </c>
      <c r="P62" s="185"/>
      <c r="Q62" s="225" t="s">
        <v>15919</v>
      </c>
      <c r="R62" s="182" t="s">
        <v>836</v>
      </c>
      <c r="S62" s="181" t="s">
        <v>12549</v>
      </c>
      <c r="T62" s="181" t="s">
        <v>6821</v>
      </c>
      <c r="U62" s="201"/>
      <c r="V62" s="226">
        <v>144</v>
      </c>
      <c r="X62" s="227">
        <v>0</v>
      </c>
      <c r="AB62" s="228" t="s">
        <v>16092</v>
      </c>
      <c r="AN62" s="227" t="s">
        <v>836</v>
      </c>
      <c r="AO62" s="227" t="s">
        <v>836</v>
      </c>
      <c r="AQ62" s="227">
        <v>80</v>
      </c>
    </row>
    <row r="63" spans="1:43" s="227" customFormat="1" ht="67.5">
      <c r="A63" s="181" t="s">
        <v>692</v>
      </c>
      <c r="B63" s="182" t="s">
        <v>1119</v>
      </c>
      <c r="C63" s="186" t="s">
        <v>2286</v>
      </c>
      <c r="D63" s="230"/>
      <c r="E63" s="182" t="s">
        <v>16093</v>
      </c>
      <c r="F63" s="182" t="s">
        <v>692</v>
      </c>
      <c r="G63" s="182" t="s">
        <v>13217</v>
      </c>
      <c r="H63" s="183" t="s">
        <v>16094</v>
      </c>
      <c r="I63" s="184" t="s">
        <v>1603</v>
      </c>
      <c r="J63" s="184" t="s">
        <v>10065</v>
      </c>
      <c r="K63" s="224"/>
      <c r="L63" s="224"/>
      <c r="M63" s="224"/>
      <c r="N63" s="224"/>
      <c r="O63" s="224" t="s">
        <v>16095</v>
      </c>
      <c r="P63" s="185"/>
      <c r="Q63" s="225" t="s">
        <v>16096</v>
      </c>
      <c r="R63" s="182" t="s">
        <v>2286</v>
      </c>
      <c r="S63" s="181" t="s">
        <v>12625</v>
      </c>
      <c r="T63" s="181" t="s">
        <v>10064</v>
      </c>
      <c r="U63" s="201"/>
      <c r="V63" s="226">
        <v>148</v>
      </c>
      <c r="X63" s="227">
        <v>0</v>
      </c>
      <c r="AB63" s="228" t="s">
        <v>16097</v>
      </c>
      <c r="AN63" s="227" t="s">
        <v>16098</v>
      </c>
      <c r="AO63" s="227" t="s">
        <v>16098</v>
      </c>
      <c r="AQ63" s="227">
        <v>81</v>
      </c>
    </row>
    <row r="64" spans="1:43" s="227" customFormat="1" ht="54">
      <c r="A64" s="181" t="s">
        <v>1378</v>
      </c>
      <c r="B64" s="182" t="s">
        <v>1119</v>
      </c>
      <c r="C64" s="186" t="s">
        <v>2287</v>
      </c>
      <c r="D64" s="230"/>
      <c r="E64" s="182" t="s">
        <v>1090</v>
      </c>
      <c r="F64" s="182" t="s">
        <v>1378</v>
      </c>
      <c r="G64" s="182" t="s">
        <v>13217</v>
      </c>
      <c r="H64" s="183">
        <v>0</v>
      </c>
      <c r="I64" s="184" t="s">
        <v>1604</v>
      </c>
      <c r="J64" s="184" t="s">
        <v>13598</v>
      </c>
      <c r="K64" s="224"/>
      <c r="L64" s="224"/>
      <c r="M64" s="224"/>
      <c r="N64" s="224"/>
      <c r="O64" s="224" t="s">
        <v>16099</v>
      </c>
      <c r="P64" s="185"/>
      <c r="Q64" s="225" t="s">
        <v>15967</v>
      </c>
      <c r="R64" s="182" t="s">
        <v>2287</v>
      </c>
      <c r="S64" s="181" t="s">
        <v>12481</v>
      </c>
      <c r="T64" s="181" t="s">
        <v>13498</v>
      </c>
      <c r="U64" s="201"/>
      <c r="V64" s="226">
        <v>165</v>
      </c>
      <c r="X64" s="227">
        <v>0</v>
      </c>
      <c r="AB64" s="228" t="s">
        <v>16100</v>
      </c>
      <c r="AN64" s="227" t="s">
        <v>16101</v>
      </c>
      <c r="AO64" s="227" t="s">
        <v>16101</v>
      </c>
      <c r="AQ64" s="227">
        <v>84</v>
      </c>
    </row>
    <row r="65" spans="1:43" s="227" customFormat="1" ht="81">
      <c r="A65" s="181" t="s">
        <v>693</v>
      </c>
      <c r="B65" s="182" t="s">
        <v>1119</v>
      </c>
      <c r="C65" s="186" t="s">
        <v>2132</v>
      </c>
      <c r="D65" s="230"/>
      <c r="E65" s="182" t="s">
        <v>1090</v>
      </c>
      <c r="F65" s="182" t="s">
        <v>693</v>
      </c>
      <c r="G65" s="182" t="s">
        <v>13217</v>
      </c>
      <c r="H65" s="183">
        <v>0</v>
      </c>
      <c r="I65" s="184" t="s">
        <v>1604</v>
      </c>
      <c r="J65" s="184" t="s">
        <v>13598</v>
      </c>
      <c r="K65" s="224"/>
      <c r="L65" s="224"/>
      <c r="M65" s="224"/>
      <c r="N65" s="224"/>
      <c r="O65" s="224" t="s">
        <v>16102</v>
      </c>
      <c r="P65" s="185"/>
      <c r="Q65" s="225" t="s">
        <v>15919</v>
      </c>
      <c r="R65" s="182" t="s">
        <v>2132</v>
      </c>
      <c r="S65" s="181" t="s">
        <v>12481</v>
      </c>
      <c r="T65" s="181" t="s">
        <v>13498</v>
      </c>
      <c r="U65" s="201"/>
      <c r="V65" s="226">
        <v>166</v>
      </c>
      <c r="X65" s="227">
        <v>0</v>
      </c>
      <c r="AB65" s="228" t="s">
        <v>16103</v>
      </c>
      <c r="AN65" s="227" t="s">
        <v>16104</v>
      </c>
      <c r="AO65" s="227" t="s">
        <v>16104</v>
      </c>
      <c r="AQ65" s="227">
        <v>85</v>
      </c>
    </row>
    <row r="66" spans="1:43" s="227" customFormat="1" ht="54">
      <c r="A66" s="181" t="s">
        <v>694</v>
      </c>
      <c r="B66" s="182" t="s">
        <v>1119</v>
      </c>
      <c r="C66" s="186" t="s">
        <v>16105</v>
      </c>
      <c r="D66" s="230" t="s">
        <v>16105</v>
      </c>
      <c r="E66" s="182" t="s">
        <v>1101</v>
      </c>
      <c r="F66" s="182" t="s">
        <v>694</v>
      </c>
      <c r="G66" s="182" t="s">
        <v>13217</v>
      </c>
      <c r="H66" s="183" t="s">
        <v>16106</v>
      </c>
      <c r="I66" s="184" t="s">
        <v>1605</v>
      </c>
      <c r="J66" s="184" t="s">
        <v>16107</v>
      </c>
      <c r="K66" s="224" t="s">
        <v>16108</v>
      </c>
      <c r="L66" s="224" t="s">
        <v>16109</v>
      </c>
      <c r="M66" s="224" t="s">
        <v>15900</v>
      </c>
      <c r="N66" s="224" t="s">
        <v>16110</v>
      </c>
      <c r="O66" s="224" t="s">
        <v>16111</v>
      </c>
      <c r="P66" s="185" t="s">
        <v>485</v>
      </c>
      <c r="Q66" s="225" t="s">
        <v>15878</v>
      </c>
      <c r="R66" s="182" t="s">
        <v>16105</v>
      </c>
      <c r="S66" s="181" t="s">
        <v>12555</v>
      </c>
      <c r="T66" s="181" t="s">
        <v>6993</v>
      </c>
      <c r="U66" s="201"/>
      <c r="V66" s="226">
        <v>157</v>
      </c>
      <c r="X66" s="227">
        <v>0</v>
      </c>
      <c r="AB66" s="228" t="s">
        <v>16112</v>
      </c>
      <c r="AN66" s="227" t="s">
        <v>16105</v>
      </c>
      <c r="AO66" s="227" t="s">
        <v>16105</v>
      </c>
      <c r="AQ66" s="227">
        <v>86</v>
      </c>
    </row>
    <row r="67" spans="1:43" s="227" customFormat="1" ht="94.5">
      <c r="A67" s="181" t="s">
        <v>696</v>
      </c>
      <c r="B67" s="182" t="s">
        <v>1119</v>
      </c>
      <c r="C67" s="186" t="s">
        <v>1606</v>
      </c>
      <c r="D67" s="230"/>
      <c r="E67" s="182" t="s">
        <v>1090</v>
      </c>
      <c r="F67" s="182" t="s">
        <v>696</v>
      </c>
      <c r="G67" s="182" t="s">
        <v>13217</v>
      </c>
      <c r="H67" s="183">
        <v>0</v>
      </c>
      <c r="I67" s="184" t="s">
        <v>1607</v>
      </c>
      <c r="J67" s="184" t="s">
        <v>13598</v>
      </c>
      <c r="K67" s="224"/>
      <c r="L67" s="224"/>
      <c r="M67" s="224"/>
      <c r="N67" s="224"/>
      <c r="O67" s="224" t="s">
        <v>16113</v>
      </c>
      <c r="P67" s="185"/>
      <c r="Q67" s="225" t="s">
        <v>15967</v>
      </c>
      <c r="R67" s="182" t="s">
        <v>1606</v>
      </c>
      <c r="S67" s="181" t="s">
        <v>12481</v>
      </c>
      <c r="T67" s="181" t="s">
        <v>13498</v>
      </c>
      <c r="U67" s="201"/>
      <c r="V67" s="226">
        <v>170</v>
      </c>
      <c r="X67" s="227">
        <v>0</v>
      </c>
      <c r="AB67" s="228" t="s">
        <v>16114</v>
      </c>
      <c r="AN67" s="227" t="s">
        <v>695</v>
      </c>
      <c r="AO67" s="227" t="s">
        <v>695</v>
      </c>
      <c r="AQ67" s="227">
        <v>88</v>
      </c>
    </row>
    <row r="68" spans="1:43" s="227" customFormat="1" ht="202.5">
      <c r="A68" s="181" t="s">
        <v>697</v>
      </c>
      <c r="B68" s="182" t="s">
        <v>1119</v>
      </c>
      <c r="C68" s="186" t="s">
        <v>900</v>
      </c>
      <c r="D68" s="230" t="s">
        <v>900</v>
      </c>
      <c r="E68" s="182" t="s">
        <v>2415</v>
      </c>
      <c r="F68" s="182" t="s">
        <v>697</v>
      </c>
      <c r="G68" s="182" t="s">
        <v>13217</v>
      </c>
      <c r="H68" s="183">
        <v>0</v>
      </c>
      <c r="I68" s="184" t="s">
        <v>1608</v>
      </c>
      <c r="J68" s="184" t="s">
        <v>1609</v>
      </c>
      <c r="K68" s="224" t="s">
        <v>16115</v>
      </c>
      <c r="L68" s="224" t="s">
        <v>16116</v>
      </c>
      <c r="M68" s="224" t="s">
        <v>15925</v>
      </c>
      <c r="N68" s="224" t="s">
        <v>15959</v>
      </c>
      <c r="O68" s="224" t="s">
        <v>16117</v>
      </c>
      <c r="P68" s="185" t="s">
        <v>485</v>
      </c>
      <c r="Q68" s="225" t="s">
        <v>15878</v>
      </c>
      <c r="R68" s="182" t="s">
        <v>900</v>
      </c>
      <c r="S68" s="181" t="s">
        <v>12665</v>
      </c>
      <c r="T68" s="181" t="s">
        <v>11863</v>
      </c>
      <c r="U68" s="201"/>
      <c r="V68" s="226">
        <v>174</v>
      </c>
      <c r="X68" s="227">
        <v>0</v>
      </c>
      <c r="AB68" s="228" t="s">
        <v>16118</v>
      </c>
      <c r="AN68" s="227" t="s">
        <v>900</v>
      </c>
      <c r="AO68" s="227" t="s">
        <v>900</v>
      </c>
      <c r="AQ68" s="227">
        <v>89</v>
      </c>
    </row>
    <row r="69" spans="1:43" s="227" customFormat="1" ht="135">
      <c r="A69" s="181" t="s">
        <v>698</v>
      </c>
      <c r="B69" s="182" t="s">
        <v>1119</v>
      </c>
      <c r="C69" s="186" t="s">
        <v>54</v>
      </c>
      <c r="D69" s="230" t="s">
        <v>54</v>
      </c>
      <c r="E69" s="182" t="s">
        <v>1098</v>
      </c>
      <c r="F69" s="182" t="s">
        <v>698</v>
      </c>
      <c r="G69" s="182" t="s">
        <v>13217</v>
      </c>
      <c r="H69" s="183">
        <v>0</v>
      </c>
      <c r="I69" s="184" t="s">
        <v>1610</v>
      </c>
      <c r="J69" s="184" t="s">
        <v>1573</v>
      </c>
      <c r="K69" s="224" t="s">
        <v>16119</v>
      </c>
      <c r="L69" s="224" t="s">
        <v>16120</v>
      </c>
      <c r="M69" s="224" t="s">
        <v>16121</v>
      </c>
      <c r="N69" s="224" t="s">
        <v>15908</v>
      </c>
      <c r="O69" s="224" t="s">
        <v>16122</v>
      </c>
      <c r="P69" s="185" t="s">
        <v>484</v>
      </c>
      <c r="Q69" s="225" t="s">
        <v>15878</v>
      </c>
      <c r="R69" s="182" t="s">
        <v>54</v>
      </c>
      <c r="S69" s="181" t="s">
        <v>12547</v>
      </c>
      <c r="T69" s="181" t="s">
        <v>6618</v>
      </c>
      <c r="U69" s="201"/>
      <c r="V69" s="226">
        <v>164</v>
      </c>
      <c r="X69" s="227">
        <v>0</v>
      </c>
      <c r="AB69" s="228" t="s">
        <v>16123</v>
      </c>
      <c r="AN69" s="227" t="s">
        <v>54</v>
      </c>
      <c r="AO69" s="227" t="s">
        <v>54</v>
      </c>
      <c r="AQ69" s="227">
        <v>90</v>
      </c>
    </row>
    <row r="70" spans="1:43" s="227" customFormat="1" ht="81">
      <c r="A70" s="181" t="s">
        <v>1612</v>
      </c>
      <c r="B70" s="182" t="s">
        <v>1119</v>
      </c>
      <c r="C70" s="186" t="s">
        <v>1611</v>
      </c>
      <c r="D70" s="230" t="s">
        <v>1611</v>
      </c>
      <c r="E70" s="182" t="s">
        <v>1090</v>
      </c>
      <c r="F70" s="182" t="s">
        <v>1612</v>
      </c>
      <c r="G70" s="182" t="s">
        <v>13217</v>
      </c>
      <c r="H70" s="183">
        <v>0</v>
      </c>
      <c r="I70" s="184" t="s">
        <v>2495</v>
      </c>
      <c r="J70" s="184" t="s">
        <v>13609</v>
      </c>
      <c r="K70" s="224" t="s">
        <v>16124</v>
      </c>
      <c r="L70" s="224" t="s">
        <v>16125</v>
      </c>
      <c r="M70" s="224" t="s">
        <v>16126</v>
      </c>
      <c r="N70" s="224" t="s">
        <v>16127</v>
      </c>
      <c r="O70" s="224" t="s">
        <v>16128</v>
      </c>
      <c r="P70" s="185" t="s">
        <v>485</v>
      </c>
      <c r="Q70" s="225" t="s">
        <v>16129</v>
      </c>
      <c r="R70" s="182" t="s">
        <v>1611</v>
      </c>
      <c r="S70" s="181" t="s">
        <v>12481</v>
      </c>
      <c r="T70" s="181" t="s">
        <v>13512</v>
      </c>
      <c r="U70" s="201"/>
      <c r="V70" s="226">
        <v>174</v>
      </c>
      <c r="X70" s="227">
        <v>0</v>
      </c>
      <c r="AB70" s="228" t="s">
        <v>16130</v>
      </c>
    </row>
    <row r="71" spans="1:43" s="227" customFormat="1" ht="94.5">
      <c r="A71" s="181" t="s">
        <v>699</v>
      </c>
      <c r="B71" s="182" t="s">
        <v>1119</v>
      </c>
      <c r="C71" s="186" t="s">
        <v>2134</v>
      </c>
      <c r="D71" s="230" t="s">
        <v>2134</v>
      </c>
      <c r="E71" s="182" t="s">
        <v>1090</v>
      </c>
      <c r="F71" s="182" t="s">
        <v>699</v>
      </c>
      <c r="G71" s="182" t="s">
        <v>13217</v>
      </c>
      <c r="H71" s="183" t="s">
        <v>16131</v>
      </c>
      <c r="I71" s="184" t="s">
        <v>1613</v>
      </c>
      <c r="J71" s="184" t="s">
        <v>16132</v>
      </c>
      <c r="K71" s="224" t="s">
        <v>16124</v>
      </c>
      <c r="L71" s="224" t="s">
        <v>16125</v>
      </c>
      <c r="M71" s="224" t="s">
        <v>15900</v>
      </c>
      <c r="N71" s="224" t="s">
        <v>2134</v>
      </c>
      <c r="O71" s="224" t="s">
        <v>1090</v>
      </c>
      <c r="P71" s="185" t="s">
        <v>485</v>
      </c>
      <c r="Q71" s="225" t="s">
        <v>15878</v>
      </c>
      <c r="R71" s="182" t="s">
        <v>2134</v>
      </c>
      <c r="S71" s="181" t="s">
        <v>12481</v>
      </c>
      <c r="T71" s="181" t="s">
        <v>13510</v>
      </c>
      <c r="U71" s="201"/>
      <c r="V71" s="226">
        <v>172</v>
      </c>
      <c r="X71" s="227">
        <v>0</v>
      </c>
      <c r="AB71" s="228" t="s">
        <v>16133</v>
      </c>
      <c r="AN71" s="227" t="s">
        <v>16134</v>
      </c>
      <c r="AO71" s="227" t="s">
        <v>16134</v>
      </c>
      <c r="AQ71" s="227">
        <v>94</v>
      </c>
    </row>
    <row r="72" spans="1:43" s="227" customFormat="1" ht="94.5">
      <c r="A72" s="181" t="s">
        <v>700</v>
      </c>
      <c r="B72" s="182" t="s">
        <v>1119</v>
      </c>
      <c r="C72" s="186" t="s">
        <v>2135</v>
      </c>
      <c r="D72" s="230" t="s">
        <v>2135</v>
      </c>
      <c r="E72" s="182" t="s">
        <v>876</v>
      </c>
      <c r="F72" s="182" t="s">
        <v>700</v>
      </c>
      <c r="G72" s="182" t="s">
        <v>16135</v>
      </c>
      <c r="H72" s="183" t="s">
        <v>16136</v>
      </c>
      <c r="I72" s="184" t="s">
        <v>12701</v>
      </c>
      <c r="J72" s="184" t="s">
        <v>10273</v>
      </c>
      <c r="K72" s="224" t="s">
        <v>16137</v>
      </c>
      <c r="L72" s="224" t="s">
        <v>16138</v>
      </c>
      <c r="M72" s="224" t="s">
        <v>15900</v>
      </c>
      <c r="N72" s="224" t="s">
        <v>16139</v>
      </c>
      <c r="O72" s="224" t="s">
        <v>16139</v>
      </c>
      <c r="P72" s="185" t="s">
        <v>484</v>
      </c>
      <c r="Q72" s="225" t="s">
        <v>15903</v>
      </c>
      <c r="R72" s="182" t="s">
        <v>2135</v>
      </c>
      <c r="S72" s="181" t="s">
        <v>12630</v>
      </c>
      <c r="T72" s="181" t="s">
        <v>10272</v>
      </c>
      <c r="U72" s="201"/>
      <c r="V72" s="226">
        <v>173</v>
      </c>
      <c r="X72" s="227">
        <v>0</v>
      </c>
      <c r="AB72" s="228" t="s">
        <v>16140</v>
      </c>
      <c r="AN72" s="227" t="s">
        <v>16141</v>
      </c>
      <c r="AO72" s="227" t="s">
        <v>16141</v>
      </c>
      <c r="AQ72" s="227">
        <v>95</v>
      </c>
    </row>
    <row r="73" spans="1:43" s="227" customFormat="1" ht="54">
      <c r="A73" s="181" t="s">
        <v>701</v>
      </c>
      <c r="B73" s="182" t="s">
        <v>1119</v>
      </c>
      <c r="C73" s="186" t="s">
        <v>2288</v>
      </c>
      <c r="D73" s="230" t="s">
        <v>2288</v>
      </c>
      <c r="E73" s="182" t="s">
        <v>1088</v>
      </c>
      <c r="F73" s="182" t="s">
        <v>701</v>
      </c>
      <c r="G73" s="182" t="s">
        <v>13217</v>
      </c>
      <c r="H73" s="183" t="s">
        <v>16142</v>
      </c>
      <c r="I73" s="184" t="s">
        <v>1614</v>
      </c>
      <c r="J73" s="184" t="s">
        <v>1615</v>
      </c>
      <c r="K73" s="224" t="s">
        <v>16143</v>
      </c>
      <c r="L73" s="224" t="s">
        <v>16144</v>
      </c>
      <c r="M73" s="224" t="s">
        <v>15900</v>
      </c>
      <c r="N73" s="224" t="s">
        <v>2288</v>
      </c>
      <c r="O73" s="224" t="s">
        <v>16142</v>
      </c>
      <c r="P73" s="185" t="s">
        <v>485</v>
      </c>
      <c r="Q73" s="225" t="s">
        <v>15878</v>
      </c>
      <c r="R73" s="182" t="s">
        <v>2288</v>
      </c>
      <c r="S73" s="181" t="s">
        <v>12476</v>
      </c>
      <c r="T73" s="181" t="s">
        <v>3763</v>
      </c>
      <c r="U73" s="201"/>
      <c r="V73" s="226">
        <v>175</v>
      </c>
      <c r="X73" s="227">
        <v>0</v>
      </c>
      <c r="AB73" s="228" t="s">
        <v>16145</v>
      </c>
      <c r="AN73" s="227" t="s">
        <v>16146</v>
      </c>
      <c r="AO73" s="227" t="s">
        <v>16146</v>
      </c>
      <c r="AQ73" s="227">
        <v>96</v>
      </c>
    </row>
    <row r="74" spans="1:43" s="227" customFormat="1" ht="67.5">
      <c r="A74" s="181" t="s">
        <v>702</v>
      </c>
      <c r="B74" s="182" t="s">
        <v>1119</v>
      </c>
      <c r="C74" s="186" t="s">
        <v>1217</v>
      </c>
      <c r="D74" s="230" t="s">
        <v>1217</v>
      </c>
      <c r="E74" s="182" t="s">
        <v>2415</v>
      </c>
      <c r="F74" s="182" t="s">
        <v>702</v>
      </c>
      <c r="G74" s="182" t="s">
        <v>13217</v>
      </c>
      <c r="H74" s="183">
        <v>0</v>
      </c>
      <c r="I74" s="184" t="s">
        <v>1616</v>
      </c>
      <c r="J74" s="184" t="s">
        <v>1617</v>
      </c>
      <c r="K74" s="224" t="s">
        <v>16147</v>
      </c>
      <c r="L74" s="224" t="s">
        <v>16148</v>
      </c>
      <c r="M74" s="224" t="s">
        <v>16149</v>
      </c>
      <c r="N74" s="224" t="s">
        <v>16150</v>
      </c>
      <c r="O74" s="224" t="s">
        <v>16151</v>
      </c>
      <c r="P74" s="185" t="s">
        <v>485</v>
      </c>
      <c r="Q74" s="225" t="s">
        <v>15878</v>
      </c>
      <c r="R74" s="182" t="s">
        <v>1217</v>
      </c>
      <c r="S74" s="181" t="s">
        <v>12665</v>
      </c>
      <c r="T74" s="181" t="s">
        <v>11884</v>
      </c>
      <c r="U74" s="201"/>
      <c r="V74" s="226">
        <v>176</v>
      </c>
      <c r="X74" s="227">
        <v>0</v>
      </c>
      <c r="AB74" s="228" t="s">
        <v>16152</v>
      </c>
      <c r="AN74" s="227" t="s">
        <v>1217</v>
      </c>
      <c r="AO74" s="227" t="s">
        <v>1217</v>
      </c>
      <c r="AQ74" s="227">
        <v>97</v>
      </c>
    </row>
    <row r="75" spans="1:43" s="227" customFormat="1" ht="81">
      <c r="A75" s="181" t="s">
        <v>703</v>
      </c>
      <c r="B75" s="182" t="s">
        <v>1119</v>
      </c>
      <c r="C75" s="186" t="s">
        <v>12407</v>
      </c>
      <c r="D75" s="230" t="s">
        <v>12407</v>
      </c>
      <c r="E75" s="182" t="s">
        <v>1103</v>
      </c>
      <c r="F75" s="182" t="s">
        <v>703</v>
      </c>
      <c r="G75" s="182" t="s">
        <v>13217</v>
      </c>
      <c r="H75" s="183">
        <v>0</v>
      </c>
      <c r="I75" s="184" t="s">
        <v>1618</v>
      </c>
      <c r="J75" s="184" t="s">
        <v>12863</v>
      </c>
      <c r="K75" s="224" t="s">
        <v>15881</v>
      </c>
      <c r="L75" s="224" t="s">
        <v>15881</v>
      </c>
      <c r="M75" s="224" t="s">
        <v>15892</v>
      </c>
      <c r="N75" s="224" t="s">
        <v>15893</v>
      </c>
      <c r="O75" s="224" t="s">
        <v>16153</v>
      </c>
      <c r="P75" s="185" t="s">
        <v>485</v>
      </c>
      <c r="Q75" s="225" t="s">
        <v>15878</v>
      </c>
      <c r="R75" s="182" t="s">
        <v>12407</v>
      </c>
      <c r="S75" s="181" t="s">
        <v>12590</v>
      </c>
      <c r="T75" s="181" t="s">
        <v>8604</v>
      </c>
      <c r="U75" s="201"/>
      <c r="V75" s="226">
        <v>177</v>
      </c>
      <c r="X75" s="227">
        <v>0</v>
      </c>
      <c r="AB75" s="228" t="s">
        <v>16154</v>
      </c>
      <c r="AN75" s="227" t="s">
        <v>16155</v>
      </c>
      <c r="AO75" s="227" t="s">
        <v>16155</v>
      </c>
      <c r="AQ75" s="227">
        <v>98</v>
      </c>
    </row>
    <row r="76" spans="1:43" s="227" customFormat="1" ht="81">
      <c r="A76" s="181" t="s">
        <v>704</v>
      </c>
      <c r="B76" s="182" t="s">
        <v>1119</v>
      </c>
      <c r="C76" s="186" t="s">
        <v>1153</v>
      </c>
      <c r="D76" s="230" t="s">
        <v>1153</v>
      </c>
      <c r="E76" s="182" t="s">
        <v>1098</v>
      </c>
      <c r="F76" s="182" t="s">
        <v>704</v>
      </c>
      <c r="G76" s="182" t="s">
        <v>13217</v>
      </c>
      <c r="H76" s="183">
        <v>0</v>
      </c>
      <c r="I76" s="184" t="s">
        <v>1534</v>
      </c>
      <c r="J76" s="184" t="s">
        <v>1534</v>
      </c>
      <c r="K76" s="224" t="s">
        <v>16156</v>
      </c>
      <c r="L76" s="224" t="s">
        <v>16157</v>
      </c>
      <c r="M76" s="224" t="s">
        <v>16158</v>
      </c>
      <c r="N76" s="224" t="s">
        <v>16159</v>
      </c>
      <c r="O76" s="224" t="s">
        <v>16160</v>
      </c>
      <c r="P76" s="185" t="s">
        <v>485</v>
      </c>
      <c r="Q76" s="225" t="s">
        <v>15878</v>
      </c>
      <c r="R76" s="182" t="s">
        <v>1153</v>
      </c>
      <c r="S76" s="181" t="s">
        <v>12547</v>
      </c>
      <c r="T76" s="181" t="s">
        <v>6656</v>
      </c>
      <c r="U76" s="201"/>
      <c r="V76" s="226">
        <v>181</v>
      </c>
      <c r="X76" s="227">
        <v>0</v>
      </c>
      <c r="AB76" s="228" t="s">
        <v>16161</v>
      </c>
      <c r="AN76" s="227" t="s">
        <v>1153</v>
      </c>
      <c r="AO76" s="227" t="s">
        <v>1153</v>
      </c>
      <c r="AQ76" s="227">
        <v>99</v>
      </c>
    </row>
    <row r="77" spans="1:43" s="227" customFormat="1" ht="81">
      <c r="A77" s="181" t="s">
        <v>705</v>
      </c>
      <c r="B77" s="182" t="s">
        <v>1119</v>
      </c>
      <c r="C77" s="186" t="s">
        <v>1218</v>
      </c>
      <c r="D77" s="230" t="s">
        <v>1218</v>
      </c>
      <c r="E77" s="182" t="s">
        <v>1098</v>
      </c>
      <c r="F77" s="182" t="s">
        <v>705</v>
      </c>
      <c r="G77" s="182" t="s">
        <v>13217</v>
      </c>
      <c r="H77" s="183">
        <v>0</v>
      </c>
      <c r="I77" s="184" t="s">
        <v>1620</v>
      </c>
      <c r="J77" s="184" t="s">
        <v>1619</v>
      </c>
      <c r="K77" s="224" t="s">
        <v>16162</v>
      </c>
      <c r="L77" s="224" t="s">
        <v>16163</v>
      </c>
      <c r="M77" s="224" t="s">
        <v>16039</v>
      </c>
      <c r="N77" s="224" t="s">
        <v>15908</v>
      </c>
      <c r="O77" s="224" t="s">
        <v>16164</v>
      </c>
      <c r="P77" s="185" t="s">
        <v>484</v>
      </c>
      <c r="Q77" s="225" t="s">
        <v>15878</v>
      </c>
      <c r="R77" s="182" t="s">
        <v>1218</v>
      </c>
      <c r="S77" s="181" t="s">
        <v>12547</v>
      </c>
      <c r="T77" s="181" t="s">
        <v>6689</v>
      </c>
      <c r="U77" s="201"/>
      <c r="V77" s="226">
        <v>183</v>
      </c>
      <c r="X77" s="227">
        <v>0</v>
      </c>
      <c r="AB77" s="228" t="s">
        <v>16165</v>
      </c>
      <c r="AN77" s="227" t="s">
        <v>1218</v>
      </c>
      <c r="AO77" s="227" t="s">
        <v>1218</v>
      </c>
      <c r="AQ77" s="227">
        <v>100</v>
      </c>
    </row>
    <row r="78" spans="1:43" s="227" customFormat="1" ht="81">
      <c r="A78" s="181" t="s">
        <v>706</v>
      </c>
      <c r="B78" s="182" t="s">
        <v>1119</v>
      </c>
      <c r="C78" s="186" t="s">
        <v>901</v>
      </c>
      <c r="D78" s="230"/>
      <c r="E78" s="182" t="s">
        <v>15989</v>
      </c>
      <c r="F78" s="182" t="s">
        <v>706</v>
      </c>
      <c r="G78" s="182" t="s">
        <v>13217</v>
      </c>
      <c r="H78" s="183" t="s">
        <v>16166</v>
      </c>
      <c r="I78" s="184" t="s">
        <v>1622</v>
      </c>
      <c r="J78" s="184" t="s">
        <v>9870</v>
      </c>
      <c r="K78" s="224"/>
      <c r="L78" s="224"/>
      <c r="M78" s="224"/>
      <c r="N78" s="224"/>
      <c r="O78" s="224" t="s">
        <v>16167</v>
      </c>
      <c r="P78" s="185"/>
      <c r="Q78" s="225"/>
      <c r="R78" s="182" t="s">
        <v>901</v>
      </c>
      <c r="S78" s="181" t="s">
        <v>12623</v>
      </c>
      <c r="T78" s="181" t="s">
        <v>9869</v>
      </c>
      <c r="U78" s="201"/>
      <c r="V78" s="226">
        <v>183</v>
      </c>
      <c r="X78" s="227">
        <v>0</v>
      </c>
      <c r="AB78" s="228" t="s">
        <v>16168</v>
      </c>
      <c r="AN78" s="227" t="s">
        <v>901</v>
      </c>
      <c r="AO78" s="227" t="s">
        <v>901</v>
      </c>
      <c r="AQ78" s="227">
        <v>102</v>
      </c>
    </row>
    <row r="79" spans="1:43" s="227" customFormat="1" ht="67.5">
      <c r="A79" s="181" t="s">
        <v>707</v>
      </c>
      <c r="B79" s="182" t="s">
        <v>1119</v>
      </c>
      <c r="C79" s="186" t="s">
        <v>12409</v>
      </c>
      <c r="D79" s="230" t="s">
        <v>12409</v>
      </c>
      <c r="E79" s="182" t="s">
        <v>879</v>
      </c>
      <c r="F79" s="182" t="s">
        <v>707</v>
      </c>
      <c r="G79" s="182" t="s">
        <v>13217</v>
      </c>
      <c r="H79" s="183">
        <v>0</v>
      </c>
      <c r="I79" s="184" t="s">
        <v>1623</v>
      </c>
      <c r="J79" s="184" t="s">
        <v>11246</v>
      </c>
      <c r="K79" s="224" t="s">
        <v>16169</v>
      </c>
      <c r="L79" s="224" t="s">
        <v>16170</v>
      </c>
      <c r="M79" s="224" t="s">
        <v>15925</v>
      </c>
      <c r="N79" s="224" t="s">
        <v>15889</v>
      </c>
      <c r="O79" s="224" t="s">
        <v>16171</v>
      </c>
      <c r="P79" s="185" t="s">
        <v>486</v>
      </c>
      <c r="Q79" s="225" t="s">
        <v>15878</v>
      </c>
      <c r="R79" s="182" t="s">
        <v>12409</v>
      </c>
      <c r="S79" s="181" t="s">
        <v>12657</v>
      </c>
      <c r="T79" s="181" t="s">
        <v>11245</v>
      </c>
      <c r="U79" s="201"/>
      <c r="V79" s="226">
        <v>200</v>
      </c>
      <c r="X79" s="227">
        <v>0</v>
      </c>
      <c r="AB79" s="228" t="s">
        <v>16172</v>
      </c>
      <c r="AN79" s="227" t="s">
        <v>1224</v>
      </c>
      <c r="AO79" s="227" t="s">
        <v>1224</v>
      </c>
      <c r="AQ79" s="227">
        <v>103</v>
      </c>
    </row>
    <row r="80" spans="1:43" s="227" customFormat="1" ht="108">
      <c r="A80" s="181" t="s">
        <v>708</v>
      </c>
      <c r="B80" s="182" t="s">
        <v>1119</v>
      </c>
      <c r="C80" s="186" t="s">
        <v>1219</v>
      </c>
      <c r="D80" s="230" t="s">
        <v>1219</v>
      </c>
      <c r="E80" s="182" t="s">
        <v>881</v>
      </c>
      <c r="F80" s="182" t="s">
        <v>708</v>
      </c>
      <c r="G80" s="182" t="s">
        <v>13217</v>
      </c>
      <c r="H80" s="183">
        <v>0</v>
      </c>
      <c r="I80" s="184" t="s">
        <v>1624</v>
      </c>
      <c r="J80" s="184" t="s">
        <v>11997</v>
      </c>
      <c r="K80" s="224" t="s">
        <v>16173</v>
      </c>
      <c r="L80" s="224" t="s">
        <v>16174</v>
      </c>
      <c r="M80" s="224" t="s">
        <v>16175</v>
      </c>
      <c r="N80" s="224" t="s">
        <v>15889</v>
      </c>
      <c r="O80" s="224" t="s">
        <v>16176</v>
      </c>
      <c r="P80" s="185" t="s">
        <v>486</v>
      </c>
      <c r="Q80" s="225" t="s">
        <v>15878</v>
      </c>
      <c r="R80" s="182" t="s">
        <v>1219</v>
      </c>
      <c r="S80" s="181" t="s">
        <v>12667</v>
      </c>
      <c r="T80" s="181" t="s">
        <v>11996</v>
      </c>
      <c r="U80" s="201"/>
      <c r="V80" s="226">
        <v>202</v>
      </c>
      <c r="X80" s="227">
        <v>0</v>
      </c>
      <c r="AB80" s="228" t="s">
        <v>16177</v>
      </c>
      <c r="AN80" s="227" t="s">
        <v>1219</v>
      </c>
      <c r="AO80" s="227" t="s">
        <v>1219</v>
      </c>
      <c r="AQ80" s="227">
        <v>104</v>
      </c>
    </row>
    <row r="81" spans="1:43" s="227" customFormat="1" ht="81">
      <c r="A81" s="181" t="s">
        <v>709</v>
      </c>
      <c r="B81" s="182" t="s">
        <v>1119</v>
      </c>
      <c r="C81" s="186" t="s">
        <v>2138</v>
      </c>
      <c r="D81" s="230" t="s">
        <v>2138</v>
      </c>
      <c r="E81" s="182" t="s">
        <v>1098</v>
      </c>
      <c r="F81" s="182" t="s">
        <v>709</v>
      </c>
      <c r="G81" s="182" t="s">
        <v>13217</v>
      </c>
      <c r="H81" s="183">
        <v>0</v>
      </c>
      <c r="I81" s="184" t="s">
        <v>1625</v>
      </c>
      <c r="J81" s="184" t="s">
        <v>1626</v>
      </c>
      <c r="K81" s="224" t="s">
        <v>16178</v>
      </c>
      <c r="L81" s="224" t="s">
        <v>16179</v>
      </c>
      <c r="M81" s="224" t="s">
        <v>15875</v>
      </c>
      <c r="N81" s="224" t="s">
        <v>15908</v>
      </c>
      <c r="O81" s="224" t="s">
        <v>16180</v>
      </c>
      <c r="P81" s="185" t="s">
        <v>484</v>
      </c>
      <c r="Q81" s="225" t="s">
        <v>15878</v>
      </c>
      <c r="R81" s="182" t="s">
        <v>2138</v>
      </c>
      <c r="S81" s="181" t="s">
        <v>12547</v>
      </c>
      <c r="T81" s="181" t="s">
        <v>6601</v>
      </c>
      <c r="U81" s="201"/>
      <c r="V81" s="226">
        <v>193</v>
      </c>
      <c r="X81" s="227">
        <v>0</v>
      </c>
      <c r="AB81" s="228" t="s">
        <v>16181</v>
      </c>
      <c r="AN81" s="227" t="s">
        <v>16182</v>
      </c>
      <c r="AO81" s="227" t="s">
        <v>16182</v>
      </c>
      <c r="AQ81" s="227">
        <v>105</v>
      </c>
    </row>
    <row r="82" spans="1:43" s="227" customFormat="1" ht="40.5">
      <c r="A82" s="181" t="s">
        <v>16183</v>
      </c>
      <c r="B82" s="182" t="s">
        <v>1119</v>
      </c>
      <c r="C82" s="186" t="s">
        <v>1834</v>
      </c>
      <c r="D82" s="230" t="s">
        <v>16184</v>
      </c>
      <c r="E82" s="182" t="s">
        <v>2415</v>
      </c>
      <c r="F82" s="182" t="s">
        <v>16183</v>
      </c>
      <c r="G82" s="182" t="s">
        <v>13217</v>
      </c>
      <c r="H82" s="183"/>
      <c r="I82" s="184"/>
      <c r="J82" s="184"/>
      <c r="K82" s="224"/>
      <c r="L82" s="224"/>
      <c r="M82" s="224"/>
      <c r="N82" s="224"/>
      <c r="O82" s="224"/>
      <c r="P82" s="185"/>
      <c r="Q82" s="225"/>
      <c r="R82" s="182"/>
      <c r="S82" s="181" t="s">
        <v>12665</v>
      </c>
      <c r="T82" s="181"/>
      <c r="U82" s="201"/>
      <c r="V82" s="226"/>
      <c r="X82" s="227">
        <v>0</v>
      </c>
      <c r="AB82" s="228" t="s">
        <v>15998</v>
      </c>
    </row>
    <row r="83" spans="1:43" s="227" customFormat="1" ht="202.5">
      <c r="A83" s="181" t="s">
        <v>710</v>
      </c>
      <c r="B83" s="182" t="s">
        <v>1119</v>
      </c>
      <c r="C83" s="186" t="s">
        <v>2139</v>
      </c>
      <c r="D83" s="230" t="s">
        <v>2139</v>
      </c>
      <c r="E83" s="182" t="s">
        <v>1098</v>
      </c>
      <c r="F83" s="182" t="s">
        <v>710</v>
      </c>
      <c r="G83" s="182" t="s">
        <v>13217</v>
      </c>
      <c r="H83" s="183">
        <v>0</v>
      </c>
      <c r="I83" s="184" t="s">
        <v>1628</v>
      </c>
      <c r="J83" s="184" t="s">
        <v>1629</v>
      </c>
      <c r="K83" s="224" t="s">
        <v>16185</v>
      </c>
      <c r="L83" s="224" t="s">
        <v>16186</v>
      </c>
      <c r="M83" s="224" t="s">
        <v>15925</v>
      </c>
      <c r="N83" s="224" t="s">
        <v>15972</v>
      </c>
      <c r="O83" s="224" t="s">
        <v>16187</v>
      </c>
      <c r="P83" s="185" t="s">
        <v>484</v>
      </c>
      <c r="Q83" s="225" t="s">
        <v>15878</v>
      </c>
      <c r="R83" s="182" t="s">
        <v>2139</v>
      </c>
      <c r="S83" s="181" t="s">
        <v>12547</v>
      </c>
      <c r="T83" s="181" t="s">
        <v>6661</v>
      </c>
      <c r="U83" s="201"/>
      <c r="V83" s="226">
        <v>210</v>
      </c>
      <c r="X83" s="227">
        <v>0</v>
      </c>
      <c r="AB83" s="228" t="s">
        <v>16188</v>
      </c>
      <c r="AN83" s="227" t="s">
        <v>16189</v>
      </c>
      <c r="AO83" s="227" t="s">
        <v>16189</v>
      </c>
      <c r="AQ83" s="227">
        <v>110</v>
      </c>
    </row>
    <row r="84" spans="1:43" s="227" customFormat="1" ht="148.5">
      <c r="A84" s="181" t="s">
        <v>711</v>
      </c>
      <c r="B84" s="182" t="s">
        <v>1119</v>
      </c>
      <c r="C84" s="186" t="s">
        <v>2240</v>
      </c>
      <c r="D84" s="230"/>
      <c r="E84" s="182" t="s">
        <v>15989</v>
      </c>
      <c r="F84" s="182" t="s">
        <v>711</v>
      </c>
      <c r="G84" s="182" t="s">
        <v>13217</v>
      </c>
      <c r="H84" s="183" t="s">
        <v>16190</v>
      </c>
      <c r="I84" s="184" t="s">
        <v>1630</v>
      </c>
      <c r="J84" s="184" t="s">
        <v>10013</v>
      </c>
      <c r="K84" s="224"/>
      <c r="L84" s="224"/>
      <c r="M84" s="224"/>
      <c r="N84" s="224"/>
      <c r="O84" s="224" t="s">
        <v>16191</v>
      </c>
      <c r="P84" s="185"/>
      <c r="Q84" s="225"/>
      <c r="R84" s="182" t="s">
        <v>2240</v>
      </c>
      <c r="S84" s="181" t="s">
        <v>12623</v>
      </c>
      <c r="T84" s="181" t="s">
        <v>10011</v>
      </c>
      <c r="U84" s="201"/>
      <c r="V84" s="226">
        <v>194</v>
      </c>
      <c r="X84" s="227">
        <v>0</v>
      </c>
      <c r="AB84" s="228" t="s">
        <v>16192</v>
      </c>
      <c r="AN84" s="227" t="s">
        <v>16193</v>
      </c>
      <c r="AO84" s="227" t="s">
        <v>16193</v>
      </c>
      <c r="AQ84" s="227">
        <v>111</v>
      </c>
    </row>
    <row r="85" spans="1:43" s="227" customFormat="1" ht="108">
      <c r="A85" s="181" t="s">
        <v>712</v>
      </c>
      <c r="B85" s="182" t="s">
        <v>1119</v>
      </c>
      <c r="C85" s="186" t="s">
        <v>2296</v>
      </c>
      <c r="D85" s="230" t="s">
        <v>15489</v>
      </c>
      <c r="E85" s="182" t="s">
        <v>1088</v>
      </c>
      <c r="F85" s="182" t="s">
        <v>712</v>
      </c>
      <c r="G85" s="182" t="s">
        <v>13217</v>
      </c>
      <c r="H85" s="183">
        <v>0</v>
      </c>
      <c r="I85" s="184" t="s">
        <v>16194</v>
      </c>
      <c r="J85" s="184" t="s">
        <v>1542</v>
      </c>
      <c r="K85" s="224" t="s">
        <v>16195</v>
      </c>
      <c r="L85" s="224" t="s">
        <v>16196</v>
      </c>
      <c r="M85" s="224" t="s">
        <v>16197</v>
      </c>
      <c r="N85" s="224" t="s">
        <v>16198</v>
      </c>
      <c r="O85" s="224" t="s">
        <v>16199</v>
      </c>
      <c r="P85" s="185" t="s">
        <v>485</v>
      </c>
      <c r="Q85" s="225" t="s">
        <v>15878</v>
      </c>
      <c r="R85" s="182" t="s">
        <v>15489</v>
      </c>
      <c r="S85" s="181" t="s">
        <v>12476</v>
      </c>
      <c r="T85" s="181" t="s">
        <v>3766</v>
      </c>
      <c r="U85" s="201"/>
      <c r="V85" s="226">
        <v>202</v>
      </c>
      <c r="X85" s="227">
        <v>0</v>
      </c>
      <c r="AB85" s="228" t="s">
        <v>16200</v>
      </c>
      <c r="AN85" s="227" t="s">
        <v>16201</v>
      </c>
      <c r="AO85" s="227" t="s">
        <v>16201</v>
      </c>
      <c r="AQ85" s="227">
        <v>115</v>
      </c>
    </row>
    <row r="86" spans="1:43" s="227" customFormat="1" ht="81">
      <c r="A86" s="181" t="s">
        <v>713</v>
      </c>
      <c r="B86" s="182" t="s">
        <v>1119</v>
      </c>
      <c r="C86" s="186" t="s">
        <v>2140</v>
      </c>
      <c r="D86" s="230"/>
      <c r="E86" s="182" t="s">
        <v>1090</v>
      </c>
      <c r="F86" s="182" t="s">
        <v>713</v>
      </c>
      <c r="G86" s="182" t="s">
        <v>13217</v>
      </c>
      <c r="H86" s="183">
        <v>0</v>
      </c>
      <c r="I86" s="184" t="s">
        <v>2461</v>
      </c>
      <c r="J86" s="184" t="s">
        <v>13597</v>
      </c>
      <c r="K86" s="224"/>
      <c r="L86" s="224"/>
      <c r="M86" s="224"/>
      <c r="N86" s="224"/>
      <c r="O86" s="224" t="s">
        <v>16102</v>
      </c>
      <c r="P86" s="185"/>
      <c r="Q86" s="225" t="s">
        <v>15919</v>
      </c>
      <c r="R86" s="182" t="s">
        <v>2140</v>
      </c>
      <c r="S86" s="181" t="s">
        <v>12481</v>
      </c>
      <c r="T86" s="181" t="s">
        <v>13497</v>
      </c>
      <c r="U86" s="201"/>
      <c r="V86" s="226">
        <v>217</v>
      </c>
      <c r="X86" s="227">
        <v>0</v>
      </c>
      <c r="AB86" s="228" t="s">
        <v>16202</v>
      </c>
      <c r="AN86" s="227" t="s">
        <v>16203</v>
      </c>
      <c r="AO86" s="227" t="s">
        <v>16203</v>
      </c>
      <c r="AQ86" s="227">
        <v>117</v>
      </c>
    </row>
    <row r="87" spans="1:43" s="227" customFormat="1" ht="81">
      <c r="A87" s="181" t="s">
        <v>714</v>
      </c>
      <c r="B87" s="182" t="s">
        <v>1119</v>
      </c>
      <c r="C87" s="186" t="s">
        <v>902</v>
      </c>
      <c r="D87" s="230"/>
      <c r="E87" s="182" t="s">
        <v>15989</v>
      </c>
      <c r="F87" s="182" t="s">
        <v>714</v>
      </c>
      <c r="G87" s="182" t="s">
        <v>13217</v>
      </c>
      <c r="H87" s="183" t="s">
        <v>16204</v>
      </c>
      <c r="I87" s="184" t="s">
        <v>1632</v>
      </c>
      <c r="J87" s="184" t="s">
        <v>9873</v>
      </c>
      <c r="K87" s="224"/>
      <c r="L87" s="224"/>
      <c r="M87" s="224"/>
      <c r="N87" s="224"/>
      <c r="O87" s="224" t="s">
        <v>16205</v>
      </c>
      <c r="P87" s="185"/>
      <c r="Q87" s="225"/>
      <c r="R87" s="182" t="s">
        <v>902</v>
      </c>
      <c r="S87" s="181" t="s">
        <v>12623</v>
      </c>
      <c r="T87" s="181" t="s">
        <v>9871</v>
      </c>
      <c r="U87" s="201"/>
      <c r="V87" s="226">
        <v>204</v>
      </c>
      <c r="X87" s="227">
        <v>0</v>
      </c>
      <c r="AB87" s="228" t="s">
        <v>16206</v>
      </c>
      <c r="AN87" s="227" t="s">
        <v>902</v>
      </c>
      <c r="AO87" s="227" t="s">
        <v>902</v>
      </c>
      <c r="AQ87" s="227">
        <v>119</v>
      </c>
    </row>
    <row r="88" spans="1:43" s="227" customFormat="1" ht="81">
      <c r="A88" s="181" t="s">
        <v>715</v>
      </c>
      <c r="B88" s="182" t="s">
        <v>1119</v>
      </c>
      <c r="C88" s="186" t="s">
        <v>1220</v>
      </c>
      <c r="D88" s="230" t="s">
        <v>1220</v>
      </c>
      <c r="E88" s="182" t="s">
        <v>1095</v>
      </c>
      <c r="F88" s="182" t="s">
        <v>715</v>
      </c>
      <c r="G88" s="182" t="s">
        <v>13217</v>
      </c>
      <c r="H88" s="183">
        <v>0</v>
      </c>
      <c r="I88" s="184" t="s">
        <v>1633</v>
      </c>
      <c r="J88" s="184" t="s">
        <v>5985</v>
      </c>
      <c r="K88" s="224" t="s">
        <v>16207</v>
      </c>
      <c r="L88" s="224" t="s">
        <v>16208</v>
      </c>
      <c r="M88" s="224" t="s">
        <v>15925</v>
      </c>
      <c r="N88" s="224" t="s">
        <v>15889</v>
      </c>
      <c r="O88" s="224" t="s">
        <v>16209</v>
      </c>
      <c r="P88" s="185" t="s">
        <v>486</v>
      </c>
      <c r="Q88" s="225" t="s">
        <v>15878</v>
      </c>
      <c r="R88" s="182" t="s">
        <v>1220</v>
      </c>
      <c r="S88" s="181" t="s">
        <v>12534</v>
      </c>
      <c r="T88" s="181" t="s">
        <v>5984</v>
      </c>
      <c r="U88" s="201"/>
      <c r="V88" s="226">
        <v>223</v>
      </c>
      <c r="X88" s="227">
        <v>0</v>
      </c>
      <c r="AB88" s="228" t="s">
        <v>16210</v>
      </c>
      <c r="AN88" s="227" t="s">
        <v>1220</v>
      </c>
      <c r="AO88" s="227" t="s">
        <v>1220</v>
      </c>
      <c r="AQ88" s="227">
        <v>120</v>
      </c>
    </row>
    <row r="89" spans="1:43" s="227" customFormat="1" ht="40.5">
      <c r="A89" s="181" t="s">
        <v>716</v>
      </c>
      <c r="B89" s="182" t="s">
        <v>1119</v>
      </c>
      <c r="C89" s="186" t="s">
        <v>12410</v>
      </c>
      <c r="D89" s="230" t="s">
        <v>12410</v>
      </c>
      <c r="E89" s="182" t="s">
        <v>1088</v>
      </c>
      <c r="F89" s="182" t="s">
        <v>716</v>
      </c>
      <c r="G89" s="182" t="s">
        <v>13217</v>
      </c>
      <c r="H89" s="183">
        <v>0</v>
      </c>
      <c r="I89" s="184" t="s">
        <v>1634</v>
      </c>
      <c r="J89" s="184" t="s">
        <v>1615</v>
      </c>
      <c r="K89" s="224" t="s">
        <v>16211</v>
      </c>
      <c r="L89" s="224" t="s">
        <v>16212</v>
      </c>
      <c r="M89" s="224" t="s">
        <v>15925</v>
      </c>
      <c r="N89" s="224" t="s">
        <v>15889</v>
      </c>
      <c r="O89" s="224" t="s">
        <v>16213</v>
      </c>
      <c r="P89" s="185" t="s">
        <v>486</v>
      </c>
      <c r="Q89" s="225" t="s">
        <v>15878</v>
      </c>
      <c r="R89" s="182" t="s">
        <v>12410</v>
      </c>
      <c r="S89" s="181" t="s">
        <v>12476</v>
      </c>
      <c r="T89" s="181" t="s">
        <v>3763</v>
      </c>
      <c r="U89" s="201"/>
      <c r="V89" s="226">
        <v>224</v>
      </c>
      <c r="X89" s="227">
        <v>0</v>
      </c>
      <c r="AB89" s="228" t="s">
        <v>16214</v>
      </c>
      <c r="AN89" s="227" t="s">
        <v>16215</v>
      </c>
      <c r="AO89" s="227" t="s">
        <v>16215</v>
      </c>
      <c r="AQ89" s="227">
        <v>121</v>
      </c>
    </row>
    <row r="90" spans="1:43" s="227" customFormat="1" ht="108">
      <c r="A90" s="181" t="s">
        <v>717</v>
      </c>
      <c r="B90" s="182" t="s">
        <v>1119</v>
      </c>
      <c r="C90" s="186" t="s">
        <v>2142</v>
      </c>
      <c r="D90" s="230" t="s">
        <v>2142</v>
      </c>
      <c r="E90" s="182" t="s">
        <v>883</v>
      </c>
      <c r="F90" s="182" t="s">
        <v>717</v>
      </c>
      <c r="G90" s="182" t="s">
        <v>13217</v>
      </c>
      <c r="H90" s="183">
        <v>0</v>
      </c>
      <c r="I90" s="184" t="s">
        <v>1635</v>
      </c>
      <c r="J90" s="184" t="s">
        <v>1636</v>
      </c>
      <c r="K90" s="224" t="s">
        <v>16216</v>
      </c>
      <c r="L90" s="224" t="s">
        <v>16217</v>
      </c>
      <c r="M90" s="224" t="s">
        <v>15925</v>
      </c>
      <c r="N90" s="224" t="s">
        <v>15889</v>
      </c>
      <c r="O90" s="224" t="s">
        <v>16218</v>
      </c>
      <c r="P90" s="185" t="s">
        <v>486</v>
      </c>
      <c r="Q90" s="225" t="s">
        <v>15878</v>
      </c>
      <c r="R90" s="182" t="s">
        <v>2142</v>
      </c>
      <c r="S90" s="181" t="s">
        <v>12679</v>
      </c>
      <c r="T90" s="181" t="s">
        <v>15401</v>
      </c>
      <c r="U90" s="201"/>
      <c r="V90" s="226">
        <v>215</v>
      </c>
      <c r="X90" s="227">
        <v>0</v>
      </c>
      <c r="AB90" s="228" t="s">
        <v>16219</v>
      </c>
      <c r="AN90" s="227" t="s">
        <v>16220</v>
      </c>
      <c r="AO90" s="227" t="s">
        <v>16220</v>
      </c>
      <c r="AQ90" s="227">
        <v>122</v>
      </c>
    </row>
    <row r="91" spans="1:43" s="227" customFormat="1" ht="40.5">
      <c r="A91" s="181" t="s">
        <v>16221</v>
      </c>
      <c r="B91" s="182" t="s">
        <v>1119</v>
      </c>
      <c r="C91" s="186" t="s">
        <v>1834</v>
      </c>
      <c r="D91" s="230" t="s">
        <v>16222</v>
      </c>
      <c r="E91" s="182" t="s">
        <v>16001</v>
      </c>
      <c r="F91" s="182" t="s">
        <v>16221</v>
      </c>
      <c r="G91" s="182" t="s">
        <v>16002</v>
      </c>
      <c r="H91" s="183"/>
      <c r="I91" s="184"/>
      <c r="J91" s="184"/>
      <c r="K91" s="224"/>
      <c r="L91" s="224"/>
      <c r="M91" s="224"/>
      <c r="N91" s="224"/>
      <c r="O91" s="224"/>
      <c r="P91" s="185"/>
      <c r="Q91" s="225"/>
      <c r="R91" s="182"/>
      <c r="S91" s="181" t="s">
        <v>486</v>
      </c>
      <c r="T91" s="181"/>
      <c r="U91" s="201"/>
      <c r="V91" s="226"/>
      <c r="X91" s="227">
        <v>0</v>
      </c>
      <c r="AB91" s="228" t="s">
        <v>15998</v>
      </c>
    </row>
    <row r="92" spans="1:43" s="227" customFormat="1" ht="54">
      <c r="A92" s="181" t="s">
        <v>718</v>
      </c>
      <c r="B92" s="182" t="s">
        <v>1119</v>
      </c>
      <c r="C92" s="186" t="s">
        <v>903</v>
      </c>
      <c r="D92" s="230" t="s">
        <v>903</v>
      </c>
      <c r="E92" s="182" t="s">
        <v>1087</v>
      </c>
      <c r="F92" s="182" t="s">
        <v>718</v>
      </c>
      <c r="G92" s="182" t="s">
        <v>13217</v>
      </c>
      <c r="H92" s="183">
        <v>0</v>
      </c>
      <c r="I92" s="184" t="s">
        <v>1637</v>
      </c>
      <c r="J92" s="184" t="s">
        <v>1595</v>
      </c>
      <c r="K92" s="224" t="s">
        <v>15881</v>
      </c>
      <c r="L92" s="224" t="s">
        <v>15881</v>
      </c>
      <c r="M92" s="224" t="s">
        <v>15892</v>
      </c>
      <c r="N92" s="224" t="s">
        <v>15893</v>
      </c>
      <c r="O92" s="224" t="s">
        <v>16223</v>
      </c>
      <c r="P92" s="185" t="s">
        <v>485</v>
      </c>
      <c r="Q92" s="225" t="s">
        <v>15878</v>
      </c>
      <c r="R92" s="182" t="s">
        <v>903</v>
      </c>
      <c r="S92" s="181" t="s">
        <v>12471</v>
      </c>
      <c r="T92" s="181" t="s">
        <v>3643</v>
      </c>
      <c r="U92" s="201"/>
      <c r="V92" s="226">
        <v>220</v>
      </c>
      <c r="X92" s="227">
        <v>0</v>
      </c>
      <c r="AB92" s="228" t="s">
        <v>16224</v>
      </c>
      <c r="AN92" s="227" t="s">
        <v>903</v>
      </c>
      <c r="AO92" s="227" t="s">
        <v>903</v>
      </c>
      <c r="AQ92" s="227">
        <v>126</v>
      </c>
    </row>
    <row r="93" spans="1:43" s="227" customFormat="1" ht="40.5">
      <c r="A93" s="181" t="s">
        <v>719</v>
      </c>
      <c r="B93" s="182" t="s">
        <v>1119</v>
      </c>
      <c r="C93" s="186" t="s">
        <v>1154</v>
      </c>
      <c r="D93" s="230"/>
      <c r="E93" s="182" t="s">
        <v>2415</v>
      </c>
      <c r="F93" s="182" t="s">
        <v>719</v>
      </c>
      <c r="G93" s="182" t="s">
        <v>13217</v>
      </c>
      <c r="H93" s="183">
        <v>0</v>
      </c>
      <c r="I93" s="184" t="s">
        <v>1638</v>
      </c>
      <c r="J93" s="184" t="s">
        <v>1639</v>
      </c>
      <c r="K93" s="224"/>
      <c r="L93" s="224"/>
      <c r="M93" s="224"/>
      <c r="N93" s="224"/>
      <c r="O93" s="224" t="s">
        <v>16225</v>
      </c>
      <c r="P93" s="185"/>
      <c r="Q93" s="225" t="s">
        <v>15919</v>
      </c>
      <c r="R93" s="182" t="s">
        <v>1154</v>
      </c>
      <c r="S93" s="181" t="s">
        <v>12665</v>
      </c>
      <c r="T93" s="181" t="s">
        <v>11922</v>
      </c>
      <c r="U93" s="201"/>
      <c r="V93" s="226">
        <v>234</v>
      </c>
      <c r="X93" s="227">
        <v>0</v>
      </c>
      <c r="AB93" s="228" t="s">
        <v>16226</v>
      </c>
      <c r="AN93" s="227" t="s">
        <v>1154</v>
      </c>
      <c r="AO93" s="227" t="s">
        <v>1154</v>
      </c>
      <c r="AQ93" s="227">
        <v>127</v>
      </c>
    </row>
    <row r="94" spans="1:43" s="227" customFormat="1" ht="81">
      <c r="A94" s="181" t="s">
        <v>1397</v>
      </c>
      <c r="B94" s="182" t="s">
        <v>1119</v>
      </c>
      <c r="C94" s="186" t="s">
        <v>1396</v>
      </c>
      <c r="D94" s="230" t="s">
        <v>1396</v>
      </c>
      <c r="E94" s="182" t="s">
        <v>16227</v>
      </c>
      <c r="F94" s="182" t="s">
        <v>1397</v>
      </c>
      <c r="G94" s="182" t="s">
        <v>13217</v>
      </c>
      <c r="H94" s="183" t="s">
        <v>16228</v>
      </c>
      <c r="I94" s="184" t="s">
        <v>1564</v>
      </c>
      <c r="J94" s="184" t="s">
        <v>12844</v>
      </c>
      <c r="K94" s="224" t="s">
        <v>16229</v>
      </c>
      <c r="L94" s="224" t="s">
        <v>16230</v>
      </c>
      <c r="M94" s="224" t="s">
        <v>15948</v>
      </c>
      <c r="N94" s="224" t="s">
        <v>15972</v>
      </c>
      <c r="O94" s="224" t="s">
        <v>16231</v>
      </c>
      <c r="P94" s="185" t="s">
        <v>484</v>
      </c>
      <c r="Q94" s="225" t="s">
        <v>15878</v>
      </c>
      <c r="R94" s="182" t="s">
        <v>1396</v>
      </c>
      <c r="S94" s="181" t="s">
        <v>12555</v>
      </c>
      <c r="T94" s="181" t="s">
        <v>6980</v>
      </c>
      <c r="U94" s="201"/>
      <c r="V94" s="226">
        <v>223</v>
      </c>
      <c r="X94" s="227">
        <v>0</v>
      </c>
      <c r="AB94" s="228" t="s">
        <v>16232</v>
      </c>
      <c r="AN94" s="227" t="s">
        <v>1396</v>
      </c>
      <c r="AO94" s="227" t="s">
        <v>1396</v>
      </c>
      <c r="AQ94" s="227">
        <v>128</v>
      </c>
    </row>
    <row r="95" spans="1:43" s="227" customFormat="1" ht="54">
      <c r="A95" s="181" t="s">
        <v>720</v>
      </c>
      <c r="B95" s="182" t="s">
        <v>1119</v>
      </c>
      <c r="C95" s="186" t="s">
        <v>2426</v>
      </c>
      <c r="D95" s="230"/>
      <c r="E95" s="182" t="s">
        <v>1101</v>
      </c>
      <c r="F95" s="182" t="s">
        <v>720</v>
      </c>
      <c r="G95" s="182" t="s">
        <v>13217</v>
      </c>
      <c r="H95" s="183">
        <v>0</v>
      </c>
      <c r="I95" s="184" t="s">
        <v>1642</v>
      </c>
      <c r="J95" s="184" t="s">
        <v>12851</v>
      </c>
      <c r="K95" s="224"/>
      <c r="L95" s="224"/>
      <c r="M95" s="224"/>
      <c r="N95" s="224"/>
      <c r="O95" s="224" t="s">
        <v>16233</v>
      </c>
      <c r="P95" s="185"/>
      <c r="Q95" s="225" t="s">
        <v>15919</v>
      </c>
      <c r="R95" s="182" t="s">
        <v>2426</v>
      </c>
      <c r="S95" s="181" t="s">
        <v>12555</v>
      </c>
      <c r="T95" s="181" t="s">
        <v>6984</v>
      </c>
      <c r="U95" s="201"/>
      <c r="V95" s="226">
        <v>242</v>
      </c>
      <c r="X95" s="227">
        <v>0</v>
      </c>
      <c r="AB95" s="228" t="s">
        <v>16234</v>
      </c>
      <c r="AN95" s="227" t="s">
        <v>16235</v>
      </c>
      <c r="AO95" s="227" t="s">
        <v>16235</v>
      </c>
      <c r="AQ95" s="227">
        <v>129</v>
      </c>
    </row>
    <row r="96" spans="1:43" s="227" customFormat="1" ht="189">
      <c r="A96" s="181" t="s">
        <v>721</v>
      </c>
      <c r="B96" s="182" t="s">
        <v>1119</v>
      </c>
      <c r="C96" s="186" t="s">
        <v>12411</v>
      </c>
      <c r="D96" s="230" t="s">
        <v>12411</v>
      </c>
      <c r="E96" s="182" t="s">
        <v>1092</v>
      </c>
      <c r="F96" s="182" t="s">
        <v>721</v>
      </c>
      <c r="G96" s="182" t="s">
        <v>13217</v>
      </c>
      <c r="H96" s="183">
        <v>0</v>
      </c>
      <c r="I96" s="184" t="s">
        <v>1643</v>
      </c>
      <c r="J96" s="184" t="s">
        <v>4652</v>
      </c>
      <c r="K96" s="224" t="s">
        <v>16236</v>
      </c>
      <c r="L96" s="224" t="s">
        <v>16237</v>
      </c>
      <c r="M96" s="224" t="s">
        <v>15925</v>
      </c>
      <c r="N96" s="224" t="s">
        <v>16238</v>
      </c>
      <c r="O96" s="224" t="s">
        <v>16239</v>
      </c>
      <c r="P96" s="185" t="s">
        <v>486</v>
      </c>
      <c r="Q96" s="225" t="s">
        <v>15878</v>
      </c>
      <c r="R96" s="182" t="s">
        <v>12411</v>
      </c>
      <c r="S96" s="181" t="s">
        <v>12501</v>
      </c>
      <c r="T96" s="181" t="s">
        <v>4651</v>
      </c>
      <c r="U96" s="201"/>
      <c r="V96" s="226">
        <v>234</v>
      </c>
      <c r="X96" s="227">
        <v>0</v>
      </c>
      <c r="AB96" s="228" t="s">
        <v>16240</v>
      </c>
      <c r="AN96" s="227" t="s">
        <v>16241</v>
      </c>
      <c r="AO96" s="227" t="s">
        <v>16241</v>
      </c>
      <c r="AQ96" s="227">
        <v>131</v>
      </c>
    </row>
    <row r="97" spans="1:43" s="227" customFormat="1" ht="40.5">
      <c r="A97" s="181" t="s">
        <v>16242</v>
      </c>
      <c r="B97" s="182" t="s">
        <v>1119</v>
      </c>
      <c r="C97" s="186" t="s">
        <v>1834</v>
      </c>
      <c r="D97" s="230" t="s">
        <v>16243</v>
      </c>
      <c r="E97" s="182" t="s">
        <v>1090</v>
      </c>
      <c r="F97" s="182" t="s">
        <v>16242</v>
      </c>
      <c r="G97" s="182" t="s">
        <v>13217</v>
      </c>
      <c r="H97" s="183"/>
      <c r="I97" s="184"/>
      <c r="J97" s="184"/>
      <c r="K97" s="224"/>
      <c r="L97" s="224"/>
      <c r="M97" s="224"/>
      <c r="N97" s="224"/>
      <c r="O97" s="224"/>
      <c r="P97" s="185"/>
      <c r="Q97" s="225"/>
      <c r="R97" s="182"/>
      <c r="S97" s="181" t="s">
        <v>12481</v>
      </c>
      <c r="T97" s="181"/>
      <c r="U97" s="201"/>
      <c r="V97" s="226"/>
      <c r="X97" s="227">
        <v>0</v>
      </c>
      <c r="AB97" s="228" t="s">
        <v>15998</v>
      </c>
    </row>
    <row r="98" spans="1:43" s="227" customFormat="1" ht="40.5">
      <c r="A98" s="181" t="s">
        <v>16244</v>
      </c>
      <c r="B98" s="182" t="s">
        <v>1119</v>
      </c>
      <c r="C98" s="186" t="s">
        <v>1834</v>
      </c>
      <c r="D98" s="230" t="s">
        <v>16245</v>
      </c>
      <c r="E98" s="182" t="s">
        <v>16001</v>
      </c>
      <c r="F98" s="182" t="s">
        <v>16244</v>
      </c>
      <c r="G98" s="182" t="s">
        <v>16002</v>
      </c>
      <c r="H98" s="183"/>
      <c r="I98" s="184"/>
      <c r="J98" s="184"/>
      <c r="K98" s="224"/>
      <c r="L98" s="224"/>
      <c r="M98" s="224"/>
      <c r="N98" s="224"/>
      <c r="O98" s="224"/>
      <c r="P98" s="185"/>
      <c r="Q98" s="225"/>
      <c r="R98" s="182"/>
      <c r="S98" s="181" t="s">
        <v>486</v>
      </c>
      <c r="T98" s="181"/>
      <c r="U98" s="201"/>
      <c r="V98" s="226"/>
      <c r="X98" s="227">
        <v>0</v>
      </c>
      <c r="AB98" s="228" t="s">
        <v>15998</v>
      </c>
    </row>
    <row r="99" spans="1:43" s="227" customFormat="1" ht="40.5">
      <c r="A99" s="181" t="s">
        <v>16246</v>
      </c>
      <c r="B99" s="182" t="s">
        <v>1119</v>
      </c>
      <c r="C99" s="186" t="s">
        <v>1834</v>
      </c>
      <c r="D99" s="230" t="s">
        <v>16247</v>
      </c>
      <c r="E99" s="182" t="s">
        <v>1090</v>
      </c>
      <c r="F99" s="182" t="s">
        <v>16246</v>
      </c>
      <c r="G99" s="182" t="s">
        <v>13217</v>
      </c>
      <c r="H99" s="183"/>
      <c r="I99" s="184"/>
      <c r="J99" s="184"/>
      <c r="K99" s="224"/>
      <c r="L99" s="224"/>
      <c r="M99" s="224"/>
      <c r="N99" s="224"/>
      <c r="O99" s="224"/>
      <c r="P99" s="185"/>
      <c r="Q99" s="225"/>
      <c r="R99" s="182"/>
      <c r="S99" s="181" t="s">
        <v>12481</v>
      </c>
      <c r="T99" s="181"/>
      <c r="U99" s="201"/>
      <c r="V99" s="226"/>
      <c r="X99" s="227">
        <v>0</v>
      </c>
      <c r="AB99" s="228" t="s">
        <v>15998</v>
      </c>
    </row>
    <row r="100" spans="1:43" s="227" customFormat="1" ht="40.5">
      <c r="A100" s="181" t="s">
        <v>16248</v>
      </c>
      <c r="B100" s="182" t="s">
        <v>1119</v>
      </c>
      <c r="C100" s="186" t="s">
        <v>1834</v>
      </c>
      <c r="D100" s="230" t="s">
        <v>16249</v>
      </c>
      <c r="E100" s="182" t="s">
        <v>16001</v>
      </c>
      <c r="F100" s="182" t="s">
        <v>16248</v>
      </c>
      <c r="G100" s="182" t="s">
        <v>13217</v>
      </c>
      <c r="H100" s="183"/>
      <c r="I100" s="184"/>
      <c r="J100" s="184"/>
      <c r="K100" s="224"/>
      <c r="L100" s="224"/>
      <c r="M100" s="224"/>
      <c r="N100" s="224"/>
      <c r="O100" s="224"/>
      <c r="P100" s="185"/>
      <c r="Q100" s="225"/>
      <c r="R100" s="182"/>
      <c r="S100" s="181" t="s">
        <v>486</v>
      </c>
      <c r="T100" s="181"/>
      <c r="U100" s="201"/>
      <c r="V100" s="226"/>
      <c r="X100" s="227">
        <v>0</v>
      </c>
      <c r="AB100" s="228" t="s">
        <v>15998</v>
      </c>
    </row>
    <row r="101" spans="1:43" s="227" customFormat="1" ht="121.5">
      <c r="A101" s="181" t="s">
        <v>1646</v>
      </c>
      <c r="B101" s="182" t="s">
        <v>1119</v>
      </c>
      <c r="C101" s="186" t="s">
        <v>1645</v>
      </c>
      <c r="D101" s="230"/>
      <c r="E101" s="182" t="s">
        <v>1090</v>
      </c>
      <c r="F101" s="182" t="s">
        <v>1646</v>
      </c>
      <c r="G101" s="182" t="s">
        <v>13217</v>
      </c>
      <c r="H101" s="183">
        <v>0</v>
      </c>
      <c r="I101" s="184" t="s">
        <v>1647</v>
      </c>
      <c r="J101" s="184" t="s">
        <v>13597</v>
      </c>
      <c r="K101" s="224"/>
      <c r="L101" s="224"/>
      <c r="M101" s="224"/>
      <c r="N101" s="224"/>
      <c r="O101" s="224" t="s">
        <v>16250</v>
      </c>
      <c r="P101" s="185"/>
      <c r="Q101" s="225" t="s">
        <v>15919</v>
      </c>
      <c r="R101" s="182" t="s">
        <v>1645</v>
      </c>
      <c r="S101" s="181" t="s">
        <v>12481</v>
      </c>
      <c r="T101" s="181" t="s">
        <v>13497</v>
      </c>
      <c r="U101" s="201"/>
      <c r="V101" s="226">
        <v>255</v>
      </c>
      <c r="X101" s="227">
        <v>0</v>
      </c>
      <c r="AB101" s="228" t="s">
        <v>16251</v>
      </c>
    </row>
    <row r="102" spans="1:43" s="227" customFormat="1" ht="108">
      <c r="A102" s="181" t="s">
        <v>722</v>
      </c>
      <c r="B102" s="182" t="s">
        <v>1119</v>
      </c>
      <c r="C102" s="186" t="s">
        <v>2144</v>
      </c>
      <c r="D102" s="230" t="s">
        <v>2144</v>
      </c>
      <c r="E102" s="182" t="s">
        <v>1090</v>
      </c>
      <c r="F102" s="182" t="s">
        <v>722</v>
      </c>
      <c r="G102" s="182" t="s">
        <v>13217</v>
      </c>
      <c r="H102" s="183">
        <v>0</v>
      </c>
      <c r="I102" s="184" t="s">
        <v>1578</v>
      </c>
      <c r="J102" s="184" t="s">
        <v>13597</v>
      </c>
      <c r="K102" s="224" t="s">
        <v>16252</v>
      </c>
      <c r="L102" s="224" t="s">
        <v>16253</v>
      </c>
      <c r="M102" s="224" t="s">
        <v>15948</v>
      </c>
      <c r="N102" s="224" t="s">
        <v>16254</v>
      </c>
      <c r="O102" s="224" t="s">
        <v>16255</v>
      </c>
      <c r="P102" s="185" t="s">
        <v>485</v>
      </c>
      <c r="Q102" s="225" t="s">
        <v>16256</v>
      </c>
      <c r="R102" s="182" t="s">
        <v>2144</v>
      </c>
      <c r="S102" s="181" t="s">
        <v>12481</v>
      </c>
      <c r="T102" s="181" t="s">
        <v>13497</v>
      </c>
      <c r="U102" s="201"/>
      <c r="V102" s="226">
        <v>246</v>
      </c>
      <c r="X102" s="227">
        <v>0</v>
      </c>
      <c r="AB102" s="228" t="s">
        <v>16257</v>
      </c>
      <c r="AN102" s="227" t="s">
        <v>16258</v>
      </c>
      <c r="AO102" s="227" t="s">
        <v>16258</v>
      </c>
      <c r="AQ102" s="227">
        <v>136</v>
      </c>
    </row>
    <row r="103" spans="1:43" s="227" customFormat="1" ht="40.5">
      <c r="A103" s="181" t="s">
        <v>16259</v>
      </c>
      <c r="B103" s="182" t="s">
        <v>1119</v>
      </c>
      <c r="C103" s="186" t="s">
        <v>1834</v>
      </c>
      <c r="D103" s="230" t="s">
        <v>16260</v>
      </c>
      <c r="E103" s="182" t="s">
        <v>1090</v>
      </c>
      <c r="F103" s="182" t="s">
        <v>16259</v>
      </c>
      <c r="G103" s="182" t="s">
        <v>13217</v>
      </c>
      <c r="H103" s="183"/>
      <c r="I103" s="184"/>
      <c r="J103" s="184"/>
      <c r="K103" s="224"/>
      <c r="L103" s="224"/>
      <c r="M103" s="224"/>
      <c r="N103" s="224"/>
      <c r="O103" s="224"/>
      <c r="P103" s="185"/>
      <c r="Q103" s="225"/>
      <c r="R103" s="182"/>
      <c r="S103" s="181" t="s">
        <v>12481</v>
      </c>
      <c r="T103" s="181"/>
      <c r="U103" s="201"/>
      <c r="V103" s="226"/>
      <c r="X103" s="227">
        <v>0</v>
      </c>
      <c r="AB103" s="228" t="s">
        <v>15998</v>
      </c>
    </row>
    <row r="104" spans="1:43" s="227" customFormat="1" ht="81">
      <c r="A104" s="181" t="s">
        <v>1380</v>
      </c>
      <c r="B104" s="182" t="s">
        <v>1119</v>
      </c>
      <c r="C104" s="186" t="s">
        <v>2145</v>
      </c>
      <c r="D104" s="230" t="s">
        <v>2145</v>
      </c>
      <c r="E104" s="182" t="s">
        <v>1090</v>
      </c>
      <c r="F104" s="182" t="s">
        <v>1380</v>
      </c>
      <c r="G104" s="182" t="s">
        <v>13217</v>
      </c>
      <c r="H104" s="183">
        <v>0</v>
      </c>
      <c r="I104" s="184" t="s">
        <v>1651</v>
      </c>
      <c r="J104" s="184" t="s">
        <v>13603</v>
      </c>
      <c r="K104" s="224" t="s">
        <v>16261</v>
      </c>
      <c r="L104" s="224" t="s">
        <v>16262</v>
      </c>
      <c r="M104" s="224" t="s">
        <v>15971</v>
      </c>
      <c r="N104" s="224" t="s">
        <v>15889</v>
      </c>
      <c r="O104" s="224" t="s">
        <v>486</v>
      </c>
      <c r="P104" s="185" t="s">
        <v>486</v>
      </c>
      <c r="Q104" s="225" t="s">
        <v>15878</v>
      </c>
      <c r="R104" s="182" t="s">
        <v>2145</v>
      </c>
      <c r="S104" s="181" t="s">
        <v>12481</v>
      </c>
      <c r="T104" s="181" t="s">
        <v>13503</v>
      </c>
      <c r="U104" s="201"/>
      <c r="V104" s="226">
        <v>253</v>
      </c>
      <c r="X104" s="227">
        <v>0</v>
      </c>
      <c r="AB104" s="228" t="s">
        <v>16263</v>
      </c>
    </row>
    <row r="105" spans="1:43" s="227" customFormat="1" ht="40.5">
      <c r="A105" s="181" t="s">
        <v>16264</v>
      </c>
      <c r="B105" s="182" t="s">
        <v>1119</v>
      </c>
      <c r="C105" s="186" t="s">
        <v>1834</v>
      </c>
      <c r="D105" s="230" t="s">
        <v>16265</v>
      </c>
      <c r="E105" s="182" t="s">
        <v>1090</v>
      </c>
      <c r="F105" s="182" t="s">
        <v>16264</v>
      </c>
      <c r="G105" s="182" t="s">
        <v>13217</v>
      </c>
      <c r="H105" s="183"/>
      <c r="I105" s="184"/>
      <c r="J105" s="184"/>
      <c r="K105" s="224"/>
      <c r="L105" s="224"/>
      <c r="M105" s="224"/>
      <c r="N105" s="224"/>
      <c r="O105" s="224"/>
      <c r="P105" s="185"/>
      <c r="Q105" s="225"/>
      <c r="R105" s="182"/>
      <c r="S105" s="181" t="s">
        <v>12481</v>
      </c>
      <c r="T105" s="181"/>
      <c r="U105" s="201"/>
      <c r="V105" s="226"/>
      <c r="X105" s="227">
        <v>0</v>
      </c>
      <c r="AB105" s="228" t="s">
        <v>15998</v>
      </c>
    </row>
    <row r="106" spans="1:43" s="227" customFormat="1" ht="121.5">
      <c r="A106" s="181" t="s">
        <v>723</v>
      </c>
      <c r="B106" s="182" t="s">
        <v>1119</v>
      </c>
      <c r="C106" s="186" t="s">
        <v>904</v>
      </c>
      <c r="D106" s="230"/>
      <c r="E106" s="182" t="s">
        <v>15989</v>
      </c>
      <c r="F106" s="182" t="s">
        <v>723</v>
      </c>
      <c r="G106" s="182" t="s">
        <v>13217</v>
      </c>
      <c r="H106" s="183" t="s">
        <v>16266</v>
      </c>
      <c r="I106" s="184" t="s">
        <v>1652</v>
      </c>
      <c r="J106" s="184" t="s">
        <v>9937</v>
      </c>
      <c r="K106" s="224"/>
      <c r="L106" s="224"/>
      <c r="M106" s="224"/>
      <c r="N106" s="224"/>
      <c r="O106" s="224" t="s">
        <v>16267</v>
      </c>
      <c r="P106" s="185"/>
      <c r="Q106" s="225"/>
      <c r="R106" s="182" t="s">
        <v>904</v>
      </c>
      <c r="S106" s="181" t="s">
        <v>12623</v>
      </c>
      <c r="T106" s="181" t="s">
        <v>9935</v>
      </c>
      <c r="U106" s="201"/>
      <c r="V106" s="226">
        <v>251</v>
      </c>
      <c r="X106" s="227">
        <v>0</v>
      </c>
      <c r="AB106" s="228" t="s">
        <v>16268</v>
      </c>
      <c r="AN106" s="227" t="s">
        <v>904</v>
      </c>
      <c r="AO106" s="227" t="s">
        <v>904</v>
      </c>
      <c r="AQ106" s="227">
        <v>146</v>
      </c>
    </row>
    <row r="107" spans="1:43" s="227" customFormat="1" ht="202.5">
      <c r="A107" s="181" t="s">
        <v>724</v>
      </c>
      <c r="B107" s="182" t="s">
        <v>1119</v>
      </c>
      <c r="C107" s="186" t="s">
        <v>905</v>
      </c>
      <c r="D107" s="230" t="s">
        <v>905</v>
      </c>
      <c r="E107" s="182" t="s">
        <v>2414</v>
      </c>
      <c r="F107" s="182" t="s">
        <v>724</v>
      </c>
      <c r="G107" s="182" t="s">
        <v>13217</v>
      </c>
      <c r="H107" s="183">
        <v>0</v>
      </c>
      <c r="I107" s="184" t="s">
        <v>1653</v>
      </c>
      <c r="J107" s="184" t="s">
        <v>11489</v>
      </c>
      <c r="K107" s="224" t="s">
        <v>16269</v>
      </c>
      <c r="L107" s="224" t="s">
        <v>16270</v>
      </c>
      <c r="M107" s="224" t="s">
        <v>16271</v>
      </c>
      <c r="N107" s="224" t="s">
        <v>16272</v>
      </c>
      <c r="O107" s="224" t="s">
        <v>16273</v>
      </c>
      <c r="P107" s="185" t="s">
        <v>485</v>
      </c>
      <c r="Q107" s="225" t="s">
        <v>15878</v>
      </c>
      <c r="R107" s="182" t="s">
        <v>905</v>
      </c>
      <c r="S107" s="181" t="s">
        <v>12660</v>
      </c>
      <c r="T107" s="181" t="s">
        <v>11488</v>
      </c>
      <c r="U107" s="201"/>
      <c r="V107" s="226">
        <v>258</v>
      </c>
      <c r="X107" s="227">
        <v>0</v>
      </c>
      <c r="AB107" s="228" t="s">
        <v>16274</v>
      </c>
      <c r="AN107" s="227" t="s">
        <v>905</v>
      </c>
      <c r="AO107" s="227" t="s">
        <v>905</v>
      </c>
      <c r="AQ107" s="227">
        <v>148</v>
      </c>
    </row>
    <row r="108" spans="1:43" s="227" customFormat="1" ht="81">
      <c r="A108" s="181" t="s">
        <v>725</v>
      </c>
      <c r="B108" s="182" t="s">
        <v>1119</v>
      </c>
      <c r="C108" s="186" t="s">
        <v>55</v>
      </c>
      <c r="D108" s="230" t="s">
        <v>55</v>
      </c>
      <c r="E108" s="182" t="s">
        <v>1098</v>
      </c>
      <c r="F108" s="182" t="s">
        <v>725</v>
      </c>
      <c r="G108" s="182" t="s">
        <v>13217</v>
      </c>
      <c r="H108" s="183">
        <v>0</v>
      </c>
      <c r="I108" s="184" t="s">
        <v>1654</v>
      </c>
      <c r="J108" s="184" t="s">
        <v>2196</v>
      </c>
      <c r="K108" s="224" t="s">
        <v>16275</v>
      </c>
      <c r="L108" s="224" t="s">
        <v>16276</v>
      </c>
      <c r="M108" s="224" t="s">
        <v>16158</v>
      </c>
      <c r="N108" s="224" t="s">
        <v>15908</v>
      </c>
      <c r="O108" s="224" t="s">
        <v>16277</v>
      </c>
      <c r="P108" s="185" t="s">
        <v>484</v>
      </c>
      <c r="Q108" s="225" t="s">
        <v>15878</v>
      </c>
      <c r="R108" s="182" t="s">
        <v>55</v>
      </c>
      <c r="S108" s="181" t="s">
        <v>12547</v>
      </c>
      <c r="T108" s="181" t="s">
        <v>6613</v>
      </c>
      <c r="U108" s="201"/>
      <c r="V108" s="226">
        <v>265</v>
      </c>
      <c r="X108" s="227">
        <v>0</v>
      </c>
      <c r="AB108" s="228" t="s">
        <v>16278</v>
      </c>
      <c r="AN108" s="227" t="s">
        <v>55</v>
      </c>
      <c r="AO108" s="227" t="s">
        <v>55</v>
      </c>
      <c r="AQ108" s="227">
        <v>152</v>
      </c>
    </row>
    <row r="109" spans="1:43" s="227" customFormat="1" ht="81">
      <c r="A109" s="181" t="s">
        <v>15424</v>
      </c>
      <c r="B109" s="182" t="s">
        <v>1119</v>
      </c>
      <c r="C109" s="186" t="s">
        <v>15423</v>
      </c>
      <c r="D109" s="230" t="s">
        <v>15423</v>
      </c>
      <c r="E109" s="182" t="s">
        <v>2414</v>
      </c>
      <c r="F109" s="182" t="s">
        <v>15424</v>
      </c>
      <c r="G109" s="182" t="s">
        <v>13217</v>
      </c>
      <c r="H109" s="183">
        <v>0</v>
      </c>
      <c r="I109" s="184" t="s">
        <v>1691</v>
      </c>
      <c r="J109" s="184" t="s">
        <v>1691</v>
      </c>
      <c r="K109" s="224"/>
      <c r="L109" s="224"/>
      <c r="M109" s="224"/>
      <c r="N109" s="224"/>
      <c r="O109" s="224" t="s">
        <v>16279</v>
      </c>
      <c r="P109" s="185"/>
      <c r="Q109" s="225" t="s">
        <v>15919</v>
      </c>
      <c r="R109" s="182" t="s">
        <v>15423</v>
      </c>
      <c r="S109" s="181" t="s">
        <v>12660</v>
      </c>
      <c r="T109" s="181" t="s">
        <v>11490</v>
      </c>
      <c r="U109" s="201"/>
      <c r="V109" s="226">
        <v>279</v>
      </c>
      <c r="X109" s="227">
        <v>0</v>
      </c>
      <c r="AB109" s="228" t="s">
        <v>16280</v>
      </c>
    </row>
    <row r="110" spans="1:43" s="227" customFormat="1" ht="40.5">
      <c r="A110" s="181" t="s">
        <v>16281</v>
      </c>
      <c r="B110" s="182" t="s">
        <v>1119</v>
      </c>
      <c r="C110" s="186" t="s">
        <v>1834</v>
      </c>
      <c r="D110" s="230" t="s">
        <v>16282</v>
      </c>
      <c r="E110" s="182" t="s">
        <v>16001</v>
      </c>
      <c r="F110" s="182" t="s">
        <v>16281</v>
      </c>
      <c r="G110" s="182" t="s">
        <v>13217</v>
      </c>
      <c r="H110" s="183"/>
      <c r="I110" s="184"/>
      <c r="J110" s="184"/>
      <c r="K110" s="224"/>
      <c r="L110" s="224"/>
      <c r="M110" s="224"/>
      <c r="N110" s="224"/>
      <c r="O110" s="224"/>
      <c r="P110" s="185"/>
      <c r="Q110" s="225"/>
      <c r="R110" s="182"/>
      <c r="S110" s="181" t="s">
        <v>486</v>
      </c>
      <c r="T110" s="181"/>
      <c r="U110" s="201"/>
      <c r="V110" s="226"/>
      <c r="X110" s="227">
        <v>0</v>
      </c>
      <c r="AB110" s="228" t="s">
        <v>15998</v>
      </c>
    </row>
    <row r="111" spans="1:43" s="227" customFormat="1" ht="81">
      <c r="A111" s="181" t="s">
        <v>726</v>
      </c>
      <c r="B111" s="182" t="s">
        <v>1119</v>
      </c>
      <c r="C111" s="186" t="s">
        <v>1221</v>
      </c>
      <c r="D111" s="230" t="s">
        <v>1221</v>
      </c>
      <c r="E111" s="182" t="s">
        <v>1098</v>
      </c>
      <c r="F111" s="182" t="s">
        <v>726</v>
      </c>
      <c r="G111" s="182" t="s">
        <v>13217</v>
      </c>
      <c r="H111" s="183">
        <v>0</v>
      </c>
      <c r="I111" s="184" t="s">
        <v>1655</v>
      </c>
      <c r="J111" s="184" t="s">
        <v>1656</v>
      </c>
      <c r="K111" s="224" t="s">
        <v>16283</v>
      </c>
      <c r="L111" s="224" t="s">
        <v>16284</v>
      </c>
      <c r="M111" s="224" t="s">
        <v>16285</v>
      </c>
      <c r="N111" s="224" t="s">
        <v>16286</v>
      </c>
      <c r="O111" s="224" t="s">
        <v>16287</v>
      </c>
      <c r="P111" s="185" t="s">
        <v>484</v>
      </c>
      <c r="Q111" s="225" t="s">
        <v>15878</v>
      </c>
      <c r="R111" s="182" t="s">
        <v>1221</v>
      </c>
      <c r="S111" s="181" t="s">
        <v>12547</v>
      </c>
      <c r="T111" s="181" t="s">
        <v>6603</v>
      </c>
      <c r="U111" s="201"/>
      <c r="V111" s="226">
        <v>278</v>
      </c>
      <c r="X111" s="227">
        <v>0</v>
      </c>
      <c r="AB111" s="228" t="s">
        <v>16288</v>
      </c>
      <c r="AN111" s="227" t="s">
        <v>1221</v>
      </c>
      <c r="AO111" s="227" t="s">
        <v>1221</v>
      </c>
      <c r="AQ111" s="227">
        <v>158</v>
      </c>
    </row>
    <row r="112" spans="1:43" s="227" customFormat="1" ht="81">
      <c r="A112" s="181" t="s">
        <v>727</v>
      </c>
      <c r="B112" s="182" t="s">
        <v>1119</v>
      </c>
      <c r="C112" s="186" t="s">
        <v>2200</v>
      </c>
      <c r="D112" s="230" t="s">
        <v>2200</v>
      </c>
      <c r="E112" s="182" t="s">
        <v>1090</v>
      </c>
      <c r="F112" s="182" t="s">
        <v>727</v>
      </c>
      <c r="G112" s="182" t="s">
        <v>13217</v>
      </c>
      <c r="H112" s="183">
        <v>0</v>
      </c>
      <c r="I112" s="184" t="s">
        <v>1651</v>
      </c>
      <c r="J112" s="184" t="s">
        <v>13603</v>
      </c>
      <c r="K112" s="224"/>
      <c r="L112" s="224"/>
      <c r="M112" s="224"/>
      <c r="N112" s="224"/>
      <c r="O112" s="224" t="s">
        <v>16289</v>
      </c>
      <c r="P112" s="185"/>
      <c r="Q112" s="225" t="s">
        <v>15919</v>
      </c>
      <c r="R112" s="182" t="s">
        <v>2200</v>
      </c>
      <c r="S112" s="181" t="s">
        <v>12481</v>
      </c>
      <c r="T112" s="181" t="s">
        <v>13503</v>
      </c>
      <c r="U112" s="201"/>
      <c r="V112" s="226">
        <v>98</v>
      </c>
      <c r="X112" s="227">
        <v>0</v>
      </c>
      <c r="AB112" s="228" t="s">
        <v>16290</v>
      </c>
      <c r="AN112" s="227" t="s">
        <v>622</v>
      </c>
      <c r="AO112" s="227" t="s">
        <v>622</v>
      </c>
      <c r="AQ112" s="227">
        <v>159</v>
      </c>
    </row>
    <row r="113" spans="1:43" s="227" customFormat="1" ht="108">
      <c r="A113" s="181" t="s">
        <v>728</v>
      </c>
      <c r="B113" s="182" t="s">
        <v>1119</v>
      </c>
      <c r="C113" s="186" t="s">
        <v>2146</v>
      </c>
      <c r="D113" s="230" t="s">
        <v>15020</v>
      </c>
      <c r="E113" s="182" t="s">
        <v>1090</v>
      </c>
      <c r="F113" s="182" t="s">
        <v>728</v>
      </c>
      <c r="G113" s="182" t="s">
        <v>13217</v>
      </c>
      <c r="H113" s="183">
        <v>0</v>
      </c>
      <c r="I113" s="184" t="s">
        <v>1647</v>
      </c>
      <c r="J113" s="184" t="s">
        <v>13597</v>
      </c>
      <c r="K113" s="224" t="s">
        <v>16291</v>
      </c>
      <c r="L113" s="224" t="s">
        <v>16292</v>
      </c>
      <c r="M113" s="224" t="s">
        <v>16293</v>
      </c>
      <c r="N113" s="224" t="s">
        <v>16294</v>
      </c>
      <c r="O113" s="224" t="s">
        <v>16295</v>
      </c>
      <c r="P113" s="185" t="s">
        <v>486</v>
      </c>
      <c r="Q113" s="225" t="s">
        <v>16256</v>
      </c>
      <c r="R113" s="182" t="s">
        <v>15020</v>
      </c>
      <c r="S113" s="181" t="s">
        <v>12481</v>
      </c>
      <c r="T113" s="181" t="s">
        <v>13497</v>
      </c>
      <c r="U113" s="201"/>
      <c r="V113" s="226">
        <v>282</v>
      </c>
      <c r="X113" s="227">
        <v>0</v>
      </c>
      <c r="AB113" s="228" t="s">
        <v>16296</v>
      </c>
      <c r="AN113" s="227" t="s">
        <v>16297</v>
      </c>
      <c r="AO113" s="227" t="s">
        <v>16297</v>
      </c>
      <c r="AQ113" s="227">
        <v>161</v>
      </c>
    </row>
    <row r="114" spans="1:43" s="227" customFormat="1" ht="54">
      <c r="A114" s="181" t="s">
        <v>729</v>
      </c>
      <c r="B114" s="182" t="s">
        <v>1119</v>
      </c>
      <c r="C114" s="186" t="s">
        <v>2147</v>
      </c>
      <c r="D114" s="230" t="s">
        <v>2147</v>
      </c>
      <c r="E114" s="182" t="s">
        <v>1098</v>
      </c>
      <c r="F114" s="182" t="s">
        <v>729</v>
      </c>
      <c r="G114" s="182" t="s">
        <v>13217</v>
      </c>
      <c r="H114" s="183">
        <v>0</v>
      </c>
      <c r="I114" s="184" t="s">
        <v>1661</v>
      </c>
      <c r="J114" s="184" t="s">
        <v>1573</v>
      </c>
      <c r="K114" s="224" t="s">
        <v>16298</v>
      </c>
      <c r="L114" s="224" t="s">
        <v>16163</v>
      </c>
      <c r="M114" s="224" t="s">
        <v>16039</v>
      </c>
      <c r="N114" s="224" t="s">
        <v>16272</v>
      </c>
      <c r="O114" s="224" t="s">
        <v>16299</v>
      </c>
      <c r="P114" s="185" t="s">
        <v>485</v>
      </c>
      <c r="Q114" s="225" t="s">
        <v>15878</v>
      </c>
      <c r="R114" s="182" t="s">
        <v>2147</v>
      </c>
      <c r="S114" s="181" t="s">
        <v>12547</v>
      </c>
      <c r="T114" s="181" t="s">
        <v>6618</v>
      </c>
      <c r="U114" s="201"/>
      <c r="V114" s="226">
        <v>283</v>
      </c>
      <c r="X114" s="227">
        <v>0</v>
      </c>
      <c r="AB114" s="228" t="s">
        <v>16300</v>
      </c>
      <c r="AN114" s="227" t="s">
        <v>16301</v>
      </c>
      <c r="AO114" s="227" t="s">
        <v>16301</v>
      </c>
      <c r="AQ114" s="227">
        <v>162</v>
      </c>
    </row>
    <row r="115" spans="1:43" s="227" customFormat="1" ht="94.5">
      <c r="A115" s="181" t="s">
        <v>730</v>
      </c>
      <c r="B115" s="182" t="s">
        <v>1119</v>
      </c>
      <c r="C115" s="186" t="s">
        <v>2181</v>
      </c>
      <c r="D115" s="230"/>
      <c r="E115" s="182" t="s">
        <v>1090</v>
      </c>
      <c r="F115" s="182" t="s">
        <v>730</v>
      </c>
      <c r="G115" s="182" t="s">
        <v>13217</v>
      </c>
      <c r="H115" s="183">
        <v>0</v>
      </c>
      <c r="I115" s="184" t="s">
        <v>1662</v>
      </c>
      <c r="J115" s="184" t="s">
        <v>13594</v>
      </c>
      <c r="K115" s="224"/>
      <c r="L115" s="224"/>
      <c r="M115" s="224"/>
      <c r="N115" s="224"/>
      <c r="O115" s="224" t="s">
        <v>16302</v>
      </c>
      <c r="P115" s="185"/>
      <c r="Q115" s="225" t="s">
        <v>15919</v>
      </c>
      <c r="R115" s="182" t="s">
        <v>2181</v>
      </c>
      <c r="S115" s="181" t="s">
        <v>12481</v>
      </c>
      <c r="T115" s="181" t="s">
        <v>13494</v>
      </c>
      <c r="U115" s="201"/>
      <c r="V115" s="226">
        <v>295</v>
      </c>
      <c r="X115" s="227">
        <v>0</v>
      </c>
      <c r="AB115" s="228" t="s">
        <v>16303</v>
      </c>
      <c r="AN115" s="227" t="s">
        <v>16304</v>
      </c>
      <c r="AO115" s="227" t="s">
        <v>16304</v>
      </c>
      <c r="AQ115" s="227">
        <v>163</v>
      </c>
    </row>
    <row r="116" spans="1:43" s="227" customFormat="1" ht="40.5">
      <c r="A116" s="181" t="s">
        <v>731</v>
      </c>
      <c r="B116" s="182" t="s">
        <v>1119</v>
      </c>
      <c r="C116" s="186" t="s">
        <v>606</v>
      </c>
      <c r="D116" s="230" t="s">
        <v>606</v>
      </c>
      <c r="E116" s="182" t="s">
        <v>1101</v>
      </c>
      <c r="F116" s="182" t="s">
        <v>731</v>
      </c>
      <c r="G116" s="182" t="s">
        <v>13217</v>
      </c>
      <c r="H116" s="183">
        <v>0</v>
      </c>
      <c r="I116" s="184" t="s">
        <v>1665</v>
      </c>
      <c r="J116" s="184" t="s">
        <v>12847</v>
      </c>
      <c r="K116" s="224" t="s">
        <v>16305</v>
      </c>
      <c r="L116" s="224" t="s">
        <v>16306</v>
      </c>
      <c r="M116" s="224" t="s">
        <v>15888</v>
      </c>
      <c r="N116" s="224" t="s">
        <v>15959</v>
      </c>
      <c r="O116" s="224" t="s">
        <v>16307</v>
      </c>
      <c r="P116" s="185" t="s">
        <v>485</v>
      </c>
      <c r="Q116" s="225" t="s">
        <v>15878</v>
      </c>
      <c r="R116" s="182" t="s">
        <v>606</v>
      </c>
      <c r="S116" s="181" t="s">
        <v>12555</v>
      </c>
      <c r="T116" s="181" t="s">
        <v>6992</v>
      </c>
      <c r="U116" s="201"/>
      <c r="V116" s="226">
        <v>299</v>
      </c>
      <c r="X116" s="227">
        <v>0</v>
      </c>
      <c r="AB116" s="228" t="s">
        <v>16308</v>
      </c>
      <c r="AN116" s="227" t="s">
        <v>606</v>
      </c>
      <c r="AO116" s="227" t="s">
        <v>606</v>
      </c>
      <c r="AQ116" s="227">
        <v>164</v>
      </c>
    </row>
    <row r="117" spans="1:43" s="227" customFormat="1" ht="54">
      <c r="A117" s="181" t="s">
        <v>16309</v>
      </c>
      <c r="B117" s="182" t="s">
        <v>1119</v>
      </c>
      <c r="C117" s="186" t="s">
        <v>16310</v>
      </c>
      <c r="D117" s="230"/>
      <c r="E117" s="182" t="s">
        <v>16111</v>
      </c>
      <c r="F117" s="182" t="s">
        <v>16309</v>
      </c>
      <c r="G117" s="182" t="s">
        <v>13217</v>
      </c>
      <c r="H117" s="183"/>
      <c r="I117" s="184"/>
      <c r="J117" s="184"/>
      <c r="K117" s="224"/>
      <c r="L117" s="224"/>
      <c r="M117" s="224"/>
      <c r="N117" s="224"/>
      <c r="O117" s="224"/>
      <c r="P117" s="185"/>
      <c r="Q117" s="225"/>
      <c r="R117" s="182"/>
      <c r="S117" s="181" t="s">
        <v>12464</v>
      </c>
      <c r="T117" s="181"/>
      <c r="U117" s="201"/>
      <c r="V117" s="226"/>
      <c r="X117" s="227">
        <v>0</v>
      </c>
      <c r="AB117" s="228" t="s">
        <v>16311</v>
      </c>
      <c r="AN117" s="227" t="s">
        <v>16312</v>
      </c>
      <c r="AO117" s="227" t="s">
        <v>16312</v>
      </c>
      <c r="AQ117" s="227">
        <v>167</v>
      </c>
    </row>
    <row r="118" spans="1:43" s="227" customFormat="1" ht="108">
      <c r="A118" s="181" t="s">
        <v>732</v>
      </c>
      <c r="B118" s="182" t="s">
        <v>1119</v>
      </c>
      <c r="C118" s="186" t="s">
        <v>2314</v>
      </c>
      <c r="D118" s="230" t="s">
        <v>2314</v>
      </c>
      <c r="E118" s="182" t="s">
        <v>1085</v>
      </c>
      <c r="F118" s="182" t="s">
        <v>732</v>
      </c>
      <c r="G118" s="182" t="s">
        <v>13217</v>
      </c>
      <c r="H118" s="183">
        <v>0</v>
      </c>
      <c r="I118" s="184" t="s">
        <v>1667</v>
      </c>
      <c r="J118" s="184" t="s">
        <v>3135</v>
      </c>
      <c r="K118" s="224" t="s">
        <v>15881</v>
      </c>
      <c r="L118" s="224" t="s">
        <v>15881</v>
      </c>
      <c r="M118" s="224" t="s">
        <v>15892</v>
      </c>
      <c r="N118" s="224" t="s">
        <v>15893</v>
      </c>
      <c r="O118" s="224" t="s">
        <v>16313</v>
      </c>
      <c r="P118" s="185" t="s">
        <v>485</v>
      </c>
      <c r="Q118" s="225" t="s">
        <v>15878</v>
      </c>
      <c r="R118" s="182" t="s">
        <v>2314</v>
      </c>
      <c r="S118" s="181" t="s">
        <v>12453</v>
      </c>
      <c r="T118" s="181" t="s">
        <v>3134</v>
      </c>
      <c r="U118" s="201"/>
      <c r="V118" s="226">
        <v>293</v>
      </c>
      <c r="X118" s="227">
        <v>0</v>
      </c>
      <c r="AB118" s="228" t="s">
        <v>16314</v>
      </c>
      <c r="AN118" s="227" t="s">
        <v>16315</v>
      </c>
      <c r="AO118" s="227" t="s">
        <v>16315</v>
      </c>
      <c r="AQ118" s="227">
        <v>170</v>
      </c>
    </row>
    <row r="119" spans="1:43" s="227" customFormat="1" ht="81">
      <c r="A119" s="181" t="s">
        <v>733</v>
      </c>
      <c r="B119" s="182" t="s">
        <v>1119</v>
      </c>
      <c r="C119" s="186" t="s">
        <v>810</v>
      </c>
      <c r="D119" s="230" t="s">
        <v>810</v>
      </c>
      <c r="E119" s="182" t="s">
        <v>2415</v>
      </c>
      <c r="F119" s="182" t="s">
        <v>733</v>
      </c>
      <c r="G119" s="182" t="s">
        <v>13217</v>
      </c>
      <c r="H119" s="183" t="s">
        <v>16316</v>
      </c>
      <c r="I119" s="184" t="s">
        <v>1669</v>
      </c>
      <c r="J119" s="184" t="s">
        <v>1609</v>
      </c>
      <c r="K119" s="224" t="s">
        <v>16317</v>
      </c>
      <c r="L119" s="224" t="s">
        <v>16318</v>
      </c>
      <c r="M119" s="224" t="s">
        <v>16319</v>
      </c>
      <c r="N119" s="224" t="s">
        <v>16320</v>
      </c>
      <c r="O119" s="224" t="s">
        <v>16321</v>
      </c>
      <c r="P119" s="185" t="s">
        <v>484</v>
      </c>
      <c r="Q119" s="225" t="s">
        <v>16322</v>
      </c>
      <c r="R119" s="182" t="s">
        <v>810</v>
      </c>
      <c r="S119" s="181" t="s">
        <v>12665</v>
      </c>
      <c r="T119" s="181" t="s">
        <v>11863</v>
      </c>
      <c r="U119" s="201"/>
      <c r="V119" s="226">
        <v>294</v>
      </c>
      <c r="X119" s="227">
        <v>0</v>
      </c>
      <c r="AB119" s="228" t="s">
        <v>16323</v>
      </c>
      <c r="AN119" s="227" t="s">
        <v>810</v>
      </c>
      <c r="AO119" s="227" t="s">
        <v>810</v>
      </c>
      <c r="AQ119" s="227">
        <v>171</v>
      </c>
    </row>
    <row r="120" spans="1:43" s="227" customFormat="1" ht="40.5">
      <c r="A120" s="181" t="s">
        <v>734</v>
      </c>
      <c r="B120" s="182" t="s">
        <v>1119</v>
      </c>
      <c r="C120" s="186" t="s">
        <v>2316</v>
      </c>
      <c r="D120" s="230" t="s">
        <v>2316</v>
      </c>
      <c r="E120" s="182" t="s">
        <v>1088</v>
      </c>
      <c r="F120" s="182" t="s">
        <v>734</v>
      </c>
      <c r="G120" s="182" t="s">
        <v>13217</v>
      </c>
      <c r="H120" s="183">
        <v>0</v>
      </c>
      <c r="I120" s="184" t="s">
        <v>1670</v>
      </c>
      <c r="J120" s="184" t="s">
        <v>1542</v>
      </c>
      <c r="K120" s="224" t="s">
        <v>16324</v>
      </c>
      <c r="L120" s="224" t="s">
        <v>16325</v>
      </c>
      <c r="M120" s="224" t="s">
        <v>15925</v>
      </c>
      <c r="N120" s="224" t="s">
        <v>2316</v>
      </c>
      <c r="O120" s="224" t="s">
        <v>1088</v>
      </c>
      <c r="P120" s="185" t="s">
        <v>485</v>
      </c>
      <c r="Q120" s="225" t="s">
        <v>15878</v>
      </c>
      <c r="R120" s="182" t="s">
        <v>2316</v>
      </c>
      <c r="S120" s="181" t="s">
        <v>12476</v>
      </c>
      <c r="T120" s="181" t="s">
        <v>3766</v>
      </c>
      <c r="U120" s="201"/>
      <c r="V120" s="226">
        <v>295</v>
      </c>
      <c r="X120" s="227">
        <v>0</v>
      </c>
      <c r="AB120" s="228" t="s">
        <v>16326</v>
      </c>
      <c r="AN120" s="227" t="s">
        <v>16327</v>
      </c>
      <c r="AO120" s="227" t="s">
        <v>16327</v>
      </c>
      <c r="AQ120" s="227">
        <v>173</v>
      </c>
    </row>
    <row r="121" spans="1:43" s="227" customFormat="1" ht="40.5">
      <c r="A121" s="181" t="s">
        <v>16328</v>
      </c>
      <c r="B121" s="182" t="s">
        <v>1119</v>
      </c>
      <c r="C121" s="186" t="s">
        <v>1834</v>
      </c>
      <c r="D121" s="230" t="s">
        <v>16329</v>
      </c>
      <c r="E121" s="182" t="s">
        <v>1090</v>
      </c>
      <c r="F121" s="182" t="s">
        <v>16328</v>
      </c>
      <c r="G121" s="182" t="s">
        <v>13217</v>
      </c>
      <c r="H121" s="183"/>
      <c r="I121" s="184"/>
      <c r="J121" s="184"/>
      <c r="K121" s="224"/>
      <c r="L121" s="224"/>
      <c r="M121" s="224"/>
      <c r="N121" s="224"/>
      <c r="O121" s="224"/>
      <c r="P121" s="185"/>
      <c r="Q121" s="225"/>
      <c r="R121" s="182"/>
      <c r="S121" s="181" t="s">
        <v>12481</v>
      </c>
      <c r="T121" s="181"/>
      <c r="U121" s="201"/>
      <c r="V121" s="226"/>
      <c r="X121" s="227">
        <v>0</v>
      </c>
      <c r="AB121" s="228" t="s">
        <v>15998</v>
      </c>
    </row>
    <row r="122" spans="1:43" s="227" customFormat="1" ht="94.5">
      <c r="A122" s="181" t="s">
        <v>735</v>
      </c>
      <c r="B122" s="182" t="s">
        <v>1119</v>
      </c>
      <c r="C122" s="186" t="s">
        <v>2471</v>
      </c>
      <c r="D122" s="230" t="s">
        <v>2471</v>
      </c>
      <c r="E122" s="182" t="s">
        <v>1083</v>
      </c>
      <c r="F122" s="182" t="s">
        <v>735</v>
      </c>
      <c r="G122" s="182" t="s">
        <v>13217</v>
      </c>
      <c r="H122" s="183" t="s">
        <v>16330</v>
      </c>
      <c r="I122" s="184" t="s">
        <v>1671</v>
      </c>
      <c r="J122" s="184" t="s">
        <v>1672</v>
      </c>
      <c r="K122" s="224" t="s">
        <v>16331</v>
      </c>
      <c r="L122" s="224" t="s">
        <v>16332</v>
      </c>
      <c r="M122" s="224" t="s">
        <v>16333</v>
      </c>
      <c r="N122" s="224" t="s">
        <v>16334</v>
      </c>
      <c r="O122" s="224" t="s">
        <v>16335</v>
      </c>
      <c r="P122" s="185" t="s">
        <v>485</v>
      </c>
      <c r="Q122" s="225" t="s">
        <v>16336</v>
      </c>
      <c r="R122" s="182" t="s">
        <v>2471</v>
      </c>
      <c r="S122" s="181" t="s">
        <v>12446</v>
      </c>
      <c r="T122" s="181" t="s">
        <v>2804</v>
      </c>
      <c r="U122" s="201"/>
      <c r="V122" s="226">
        <v>297</v>
      </c>
      <c r="X122" s="227">
        <v>0</v>
      </c>
      <c r="AB122" s="228" t="s">
        <v>16337</v>
      </c>
      <c r="AN122" s="227" t="s">
        <v>16338</v>
      </c>
      <c r="AO122" s="227" t="s">
        <v>16338</v>
      </c>
      <c r="AQ122" s="227">
        <v>174</v>
      </c>
    </row>
    <row r="123" spans="1:43" s="227" customFormat="1" ht="40.5">
      <c r="A123" s="181" t="s">
        <v>16339</v>
      </c>
      <c r="B123" s="182" t="s">
        <v>1119</v>
      </c>
      <c r="C123" s="186" t="s">
        <v>1834</v>
      </c>
      <c r="D123" s="230" t="s">
        <v>16340</v>
      </c>
      <c r="E123" s="182" t="s">
        <v>1090</v>
      </c>
      <c r="F123" s="182" t="s">
        <v>16339</v>
      </c>
      <c r="G123" s="182" t="s">
        <v>13217</v>
      </c>
      <c r="H123" s="183"/>
      <c r="I123" s="184"/>
      <c r="J123" s="184"/>
      <c r="K123" s="224"/>
      <c r="L123" s="224"/>
      <c r="M123" s="224"/>
      <c r="N123" s="224"/>
      <c r="O123" s="224"/>
      <c r="P123" s="185"/>
      <c r="Q123" s="225"/>
      <c r="R123" s="182"/>
      <c r="S123" s="181" t="s">
        <v>12481</v>
      </c>
      <c r="T123" s="181"/>
      <c r="U123" s="201"/>
      <c r="V123" s="226"/>
      <c r="X123" s="227">
        <v>0</v>
      </c>
      <c r="AB123" s="228" t="s">
        <v>15998</v>
      </c>
    </row>
    <row r="124" spans="1:43" s="227" customFormat="1" ht="40.5">
      <c r="A124" s="181" t="s">
        <v>16341</v>
      </c>
      <c r="B124" s="182" t="s">
        <v>1119</v>
      </c>
      <c r="C124" s="186" t="s">
        <v>1834</v>
      </c>
      <c r="D124" s="230" t="s">
        <v>16342</v>
      </c>
      <c r="E124" s="182" t="s">
        <v>16001</v>
      </c>
      <c r="F124" s="182" t="s">
        <v>16341</v>
      </c>
      <c r="G124" s="182" t="s">
        <v>13217</v>
      </c>
      <c r="H124" s="183"/>
      <c r="I124" s="184"/>
      <c r="J124" s="184"/>
      <c r="K124" s="224"/>
      <c r="L124" s="224"/>
      <c r="M124" s="224"/>
      <c r="N124" s="224"/>
      <c r="O124" s="224"/>
      <c r="P124" s="185"/>
      <c r="Q124" s="225"/>
      <c r="R124" s="182"/>
      <c r="S124" s="181" t="s">
        <v>486</v>
      </c>
      <c r="T124" s="181"/>
      <c r="U124" s="201"/>
      <c r="V124" s="226"/>
      <c r="X124" s="227">
        <v>0</v>
      </c>
      <c r="AB124" s="228" t="s">
        <v>15998</v>
      </c>
    </row>
    <row r="125" spans="1:43" s="227" customFormat="1" ht="67.5">
      <c r="A125" s="181" t="s">
        <v>736</v>
      </c>
      <c r="B125" s="182" t="s">
        <v>1119</v>
      </c>
      <c r="C125" s="186" t="s">
        <v>12904</v>
      </c>
      <c r="D125" s="230" t="s">
        <v>12904</v>
      </c>
      <c r="E125" s="182" t="s">
        <v>1098</v>
      </c>
      <c r="F125" s="182" t="s">
        <v>736</v>
      </c>
      <c r="G125" s="182" t="s">
        <v>13217</v>
      </c>
      <c r="H125" s="183">
        <v>0</v>
      </c>
      <c r="I125" s="184" t="s">
        <v>12918</v>
      </c>
      <c r="J125" s="184" t="s">
        <v>6605</v>
      </c>
      <c r="K125" s="224" t="s">
        <v>16343</v>
      </c>
      <c r="L125" s="224" t="s">
        <v>16344</v>
      </c>
      <c r="M125" s="224" t="s">
        <v>15925</v>
      </c>
      <c r="N125" s="224" t="s">
        <v>15959</v>
      </c>
      <c r="O125" s="224" t="s">
        <v>16345</v>
      </c>
      <c r="P125" s="185" t="s">
        <v>485</v>
      </c>
      <c r="Q125" s="225" t="s">
        <v>15878</v>
      </c>
      <c r="R125" s="182" t="s">
        <v>12904</v>
      </c>
      <c r="S125" s="181" t="s">
        <v>12547</v>
      </c>
      <c r="T125" s="181" t="s">
        <v>6604</v>
      </c>
      <c r="U125" s="201"/>
      <c r="V125" s="226">
        <v>311</v>
      </c>
      <c r="X125" s="227">
        <v>0</v>
      </c>
      <c r="AB125" s="228" t="s">
        <v>16346</v>
      </c>
      <c r="AN125" s="227" t="s">
        <v>16347</v>
      </c>
      <c r="AO125" s="227" t="s">
        <v>16347</v>
      </c>
      <c r="AQ125" s="227">
        <v>177</v>
      </c>
    </row>
    <row r="126" spans="1:43" s="227" customFormat="1" ht="54">
      <c r="A126" s="181" t="s">
        <v>737</v>
      </c>
      <c r="B126" s="182" t="s">
        <v>1119</v>
      </c>
      <c r="C126" s="186" t="s">
        <v>2149</v>
      </c>
      <c r="D126" s="230" t="s">
        <v>2149</v>
      </c>
      <c r="E126" s="182" t="s">
        <v>1098</v>
      </c>
      <c r="F126" s="182" t="s">
        <v>737</v>
      </c>
      <c r="G126" s="182" t="s">
        <v>13217</v>
      </c>
      <c r="H126" s="183">
        <v>0</v>
      </c>
      <c r="I126" s="184" t="s">
        <v>1677</v>
      </c>
      <c r="J126" s="184" t="s">
        <v>1656</v>
      </c>
      <c r="K126" s="224" t="s">
        <v>16348</v>
      </c>
      <c r="L126" s="224" t="s">
        <v>16349</v>
      </c>
      <c r="M126" s="224" t="s">
        <v>15925</v>
      </c>
      <c r="N126" s="224" t="s">
        <v>15972</v>
      </c>
      <c r="O126" s="224" t="s">
        <v>16350</v>
      </c>
      <c r="P126" s="185" t="s">
        <v>484</v>
      </c>
      <c r="Q126" s="225" t="s">
        <v>15878</v>
      </c>
      <c r="R126" s="182" t="s">
        <v>2149</v>
      </c>
      <c r="S126" s="181" t="s">
        <v>12547</v>
      </c>
      <c r="T126" s="181" t="s">
        <v>6603</v>
      </c>
      <c r="U126" s="201"/>
      <c r="V126" s="226">
        <v>317</v>
      </c>
      <c r="X126" s="227">
        <v>0</v>
      </c>
      <c r="AB126" s="228" t="s">
        <v>16351</v>
      </c>
      <c r="AN126" s="227" t="s">
        <v>16352</v>
      </c>
      <c r="AO126" s="227" t="s">
        <v>16352</v>
      </c>
      <c r="AQ126" s="227">
        <v>178</v>
      </c>
    </row>
    <row r="127" spans="1:43" s="227" customFormat="1" ht="40.5">
      <c r="A127" s="181" t="s">
        <v>16353</v>
      </c>
      <c r="B127" s="182" t="s">
        <v>1119</v>
      </c>
      <c r="C127" s="186" t="s">
        <v>1834</v>
      </c>
      <c r="D127" s="230" t="s">
        <v>16354</v>
      </c>
      <c r="E127" s="182" t="s">
        <v>16001</v>
      </c>
      <c r="F127" s="182" t="s">
        <v>16353</v>
      </c>
      <c r="G127" s="182" t="s">
        <v>13217</v>
      </c>
      <c r="H127" s="183"/>
      <c r="I127" s="184"/>
      <c r="J127" s="184"/>
      <c r="K127" s="224"/>
      <c r="L127" s="224"/>
      <c r="M127" s="224"/>
      <c r="N127" s="224"/>
      <c r="O127" s="224"/>
      <c r="P127" s="185"/>
      <c r="Q127" s="225"/>
      <c r="R127" s="182"/>
      <c r="S127" s="181" t="s">
        <v>486</v>
      </c>
      <c r="T127" s="181"/>
      <c r="U127" s="201"/>
      <c r="V127" s="226"/>
      <c r="X127" s="227">
        <v>0</v>
      </c>
      <c r="AB127" s="228" t="s">
        <v>15998</v>
      </c>
    </row>
    <row r="128" spans="1:43" s="227" customFormat="1" ht="40.5">
      <c r="A128" s="181" t="s">
        <v>16355</v>
      </c>
      <c r="B128" s="182" t="s">
        <v>1119</v>
      </c>
      <c r="C128" s="186" t="s">
        <v>1834</v>
      </c>
      <c r="D128" s="230" t="s">
        <v>16356</v>
      </c>
      <c r="E128" s="182" t="s">
        <v>1090</v>
      </c>
      <c r="F128" s="182" t="s">
        <v>16355</v>
      </c>
      <c r="G128" s="182" t="s">
        <v>13217</v>
      </c>
      <c r="H128" s="183"/>
      <c r="I128" s="184"/>
      <c r="J128" s="184"/>
      <c r="K128" s="224"/>
      <c r="L128" s="224"/>
      <c r="M128" s="224"/>
      <c r="N128" s="224"/>
      <c r="O128" s="224"/>
      <c r="P128" s="185"/>
      <c r="Q128" s="225"/>
      <c r="R128" s="182"/>
      <c r="S128" s="181" t="s">
        <v>12481</v>
      </c>
      <c r="T128" s="181"/>
      <c r="U128" s="201"/>
      <c r="V128" s="226"/>
      <c r="X128" s="227">
        <v>0</v>
      </c>
      <c r="AB128" s="228" t="s">
        <v>15998</v>
      </c>
    </row>
    <row r="129" spans="1:43" s="227" customFormat="1" ht="40.5">
      <c r="A129" s="181" t="s">
        <v>16357</v>
      </c>
      <c r="B129" s="182" t="s">
        <v>1119</v>
      </c>
      <c r="C129" s="186" t="s">
        <v>1834</v>
      </c>
      <c r="D129" s="230" t="s">
        <v>16358</v>
      </c>
      <c r="E129" s="182" t="s">
        <v>1090</v>
      </c>
      <c r="F129" s="182" t="s">
        <v>16357</v>
      </c>
      <c r="G129" s="182" t="s">
        <v>13217</v>
      </c>
      <c r="H129" s="183"/>
      <c r="I129" s="184" t="s">
        <v>1678</v>
      </c>
      <c r="J129" s="184" t="s">
        <v>16359</v>
      </c>
      <c r="K129" s="224"/>
      <c r="L129" s="224"/>
      <c r="M129" s="224"/>
      <c r="N129" s="224"/>
      <c r="O129" s="224"/>
      <c r="P129" s="185"/>
      <c r="Q129" s="225"/>
      <c r="R129" s="182"/>
      <c r="S129" s="181" t="s">
        <v>12481</v>
      </c>
      <c r="T129" s="181"/>
      <c r="U129" s="201"/>
      <c r="V129" s="226"/>
      <c r="X129" s="227">
        <v>0</v>
      </c>
      <c r="AB129" s="228" t="s">
        <v>15998</v>
      </c>
    </row>
    <row r="130" spans="1:43" s="227" customFormat="1" ht="40.5">
      <c r="A130" s="181" t="s">
        <v>16360</v>
      </c>
      <c r="B130" s="182" t="s">
        <v>1119</v>
      </c>
      <c r="C130" s="186" t="s">
        <v>1834</v>
      </c>
      <c r="D130" s="230" t="s">
        <v>16361</v>
      </c>
      <c r="E130" s="182" t="s">
        <v>1090</v>
      </c>
      <c r="F130" s="182" t="s">
        <v>16360</v>
      </c>
      <c r="G130" s="182" t="s">
        <v>13217</v>
      </c>
      <c r="H130" s="183"/>
      <c r="I130" s="184"/>
      <c r="J130" s="184"/>
      <c r="K130" s="224"/>
      <c r="L130" s="224"/>
      <c r="M130" s="224"/>
      <c r="N130" s="224"/>
      <c r="O130" s="224"/>
      <c r="P130" s="185"/>
      <c r="Q130" s="225"/>
      <c r="R130" s="182"/>
      <c r="S130" s="181" t="s">
        <v>12481</v>
      </c>
      <c r="T130" s="181"/>
      <c r="U130" s="201"/>
      <c r="V130" s="226"/>
      <c r="X130" s="227">
        <v>0</v>
      </c>
      <c r="AB130" s="228" t="s">
        <v>15998</v>
      </c>
    </row>
    <row r="131" spans="1:43" s="227" customFormat="1" ht="40.5">
      <c r="A131" s="181" t="s">
        <v>16362</v>
      </c>
      <c r="B131" s="182" t="s">
        <v>1119</v>
      </c>
      <c r="C131" s="186" t="s">
        <v>1834</v>
      </c>
      <c r="D131" s="230" t="s">
        <v>16363</v>
      </c>
      <c r="E131" s="182" t="s">
        <v>1090</v>
      </c>
      <c r="F131" s="182" t="s">
        <v>16362</v>
      </c>
      <c r="G131" s="182" t="s">
        <v>13217</v>
      </c>
      <c r="H131" s="183"/>
      <c r="I131" s="184"/>
      <c r="J131" s="184"/>
      <c r="K131" s="224"/>
      <c r="L131" s="224"/>
      <c r="M131" s="224"/>
      <c r="N131" s="224"/>
      <c r="O131" s="224"/>
      <c r="P131" s="185"/>
      <c r="Q131" s="225"/>
      <c r="R131" s="182"/>
      <c r="S131" s="181" t="s">
        <v>12481</v>
      </c>
      <c r="T131" s="181"/>
      <c r="U131" s="201"/>
      <c r="V131" s="226"/>
      <c r="X131" s="227">
        <v>0</v>
      </c>
      <c r="AB131" s="228" t="s">
        <v>15998</v>
      </c>
    </row>
    <row r="132" spans="1:43" s="227" customFormat="1" ht="121.5">
      <c r="A132" s="181" t="s">
        <v>739</v>
      </c>
      <c r="B132" s="182" t="s">
        <v>1119</v>
      </c>
      <c r="C132" s="186" t="s">
        <v>1313</v>
      </c>
      <c r="D132" s="230" t="s">
        <v>1313</v>
      </c>
      <c r="E132" s="182" t="s">
        <v>1090</v>
      </c>
      <c r="F132" s="182" t="s">
        <v>739</v>
      </c>
      <c r="G132" s="182" t="s">
        <v>13217</v>
      </c>
      <c r="H132" s="183">
        <v>0</v>
      </c>
      <c r="I132" s="184" t="s">
        <v>1678</v>
      </c>
      <c r="J132" s="184" t="s">
        <v>13598</v>
      </c>
      <c r="K132" s="224"/>
      <c r="L132" s="224" t="s">
        <v>16364</v>
      </c>
      <c r="M132" s="224" t="s">
        <v>15925</v>
      </c>
      <c r="N132" s="224" t="s">
        <v>15889</v>
      </c>
      <c r="O132" s="224" t="s">
        <v>486</v>
      </c>
      <c r="P132" s="185" t="s">
        <v>486</v>
      </c>
      <c r="Q132" s="225" t="s">
        <v>15878</v>
      </c>
      <c r="R132" s="182" t="s">
        <v>1313</v>
      </c>
      <c r="S132" s="181" t="s">
        <v>12481</v>
      </c>
      <c r="T132" s="181" t="s">
        <v>13498</v>
      </c>
      <c r="U132" s="201"/>
      <c r="V132" s="226">
        <v>316</v>
      </c>
      <c r="X132" s="227">
        <v>0</v>
      </c>
      <c r="AB132" s="228" t="s">
        <v>16365</v>
      </c>
      <c r="AN132" s="227" t="s">
        <v>1313</v>
      </c>
      <c r="AO132" s="227" t="s">
        <v>1313</v>
      </c>
      <c r="AQ132" s="227">
        <v>190</v>
      </c>
    </row>
    <row r="133" spans="1:43" s="227" customFormat="1" ht="40.5">
      <c r="A133" s="181" t="s">
        <v>16366</v>
      </c>
      <c r="B133" s="182" t="s">
        <v>1119</v>
      </c>
      <c r="C133" s="186" t="s">
        <v>1834</v>
      </c>
      <c r="D133" s="230" t="s">
        <v>16367</v>
      </c>
      <c r="E133" s="182" t="s">
        <v>1090</v>
      </c>
      <c r="F133" s="182" t="s">
        <v>16366</v>
      </c>
      <c r="G133" s="182" t="s">
        <v>13217</v>
      </c>
      <c r="H133" s="183"/>
      <c r="I133" s="184"/>
      <c r="J133" s="184"/>
      <c r="K133" s="224"/>
      <c r="L133" s="224"/>
      <c r="M133" s="224"/>
      <c r="N133" s="224"/>
      <c r="O133" s="224"/>
      <c r="P133" s="185"/>
      <c r="Q133" s="225"/>
      <c r="R133" s="182"/>
      <c r="S133" s="181" t="s">
        <v>12481</v>
      </c>
      <c r="T133" s="181"/>
      <c r="U133" s="201"/>
      <c r="V133" s="226"/>
      <c r="X133" s="227">
        <v>0</v>
      </c>
      <c r="AB133" s="228" t="s">
        <v>15998</v>
      </c>
    </row>
    <row r="134" spans="1:43" s="227" customFormat="1" ht="94.5">
      <c r="A134" s="181" t="s">
        <v>740</v>
      </c>
      <c r="B134" s="182" t="s">
        <v>1119</v>
      </c>
      <c r="C134" s="186" t="s">
        <v>2479</v>
      </c>
      <c r="D134" s="230" t="s">
        <v>2479</v>
      </c>
      <c r="E134" s="182" t="s">
        <v>1090</v>
      </c>
      <c r="F134" s="182" t="s">
        <v>740</v>
      </c>
      <c r="G134" s="182" t="s">
        <v>13217</v>
      </c>
      <c r="H134" s="183" t="s">
        <v>16368</v>
      </c>
      <c r="I134" s="184" t="s">
        <v>1681</v>
      </c>
      <c r="J134" s="184" t="s">
        <v>13595</v>
      </c>
      <c r="K134" s="224" t="s">
        <v>16369</v>
      </c>
      <c r="L134" s="224" t="s">
        <v>16370</v>
      </c>
      <c r="M134" s="224" t="s">
        <v>15948</v>
      </c>
      <c r="N134" s="224" t="s">
        <v>16371</v>
      </c>
      <c r="O134" s="224" t="s">
        <v>16372</v>
      </c>
      <c r="P134" s="185" t="s">
        <v>485</v>
      </c>
      <c r="Q134" s="225" t="s">
        <v>16373</v>
      </c>
      <c r="R134" s="182" t="s">
        <v>2479</v>
      </c>
      <c r="S134" s="181" t="s">
        <v>12481</v>
      </c>
      <c r="T134" s="181" t="s">
        <v>13495</v>
      </c>
      <c r="U134" s="201"/>
      <c r="V134" s="226">
        <v>92</v>
      </c>
      <c r="X134" s="227">
        <v>0</v>
      </c>
      <c r="AB134" s="228" t="s">
        <v>16374</v>
      </c>
      <c r="AN134" s="227" t="s">
        <v>16375</v>
      </c>
      <c r="AO134" s="227" t="s">
        <v>16375</v>
      </c>
      <c r="AQ134" s="227">
        <v>193</v>
      </c>
    </row>
    <row r="135" spans="1:43" s="227" customFormat="1" ht="40.5">
      <c r="A135" s="181" t="s">
        <v>2192</v>
      </c>
      <c r="B135" s="182" t="s">
        <v>1119</v>
      </c>
      <c r="C135" s="186" t="s">
        <v>2191</v>
      </c>
      <c r="D135" s="230"/>
      <c r="E135" s="182" t="s">
        <v>1107</v>
      </c>
      <c r="F135" s="182" t="s">
        <v>2192</v>
      </c>
      <c r="G135" s="182" t="s">
        <v>13217</v>
      </c>
      <c r="H135" s="183">
        <v>0</v>
      </c>
      <c r="I135" s="184" t="s">
        <v>2295</v>
      </c>
      <c r="J135" s="184" t="s">
        <v>2193</v>
      </c>
      <c r="K135" s="224"/>
      <c r="L135" s="224"/>
      <c r="M135" s="224"/>
      <c r="N135" s="224"/>
      <c r="O135" s="224" t="s">
        <v>16376</v>
      </c>
      <c r="P135" s="185"/>
      <c r="Q135" s="225" t="s">
        <v>15919</v>
      </c>
      <c r="R135" s="182" t="s">
        <v>2191</v>
      </c>
      <c r="S135" s="181" t="s">
        <v>12603</v>
      </c>
      <c r="T135" s="181" t="s">
        <v>8969</v>
      </c>
      <c r="U135" s="201"/>
      <c r="V135" s="226">
        <v>198</v>
      </c>
      <c r="X135" s="227">
        <v>0</v>
      </c>
      <c r="AB135" s="228" t="s">
        <v>16377</v>
      </c>
    </row>
    <row r="136" spans="1:43" s="227" customFormat="1" ht="27">
      <c r="A136" s="181" t="s">
        <v>2301</v>
      </c>
      <c r="B136" s="182" t="s">
        <v>1119</v>
      </c>
      <c r="C136" s="186" t="s">
        <v>2300</v>
      </c>
      <c r="D136" s="230" t="s">
        <v>2300</v>
      </c>
      <c r="E136" s="182" t="s">
        <v>13474</v>
      </c>
      <c r="F136" s="182" t="s">
        <v>2301</v>
      </c>
      <c r="G136" s="182" t="s">
        <v>13217</v>
      </c>
      <c r="H136" s="183">
        <v>0</v>
      </c>
      <c r="I136" s="184" t="s">
        <v>2302</v>
      </c>
      <c r="J136" s="184" t="s">
        <v>4133</v>
      </c>
      <c r="K136" s="224" t="s">
        <v>16378</v>
      </c>
      <c r="L136" s="224" t="s">
        <v>16379</v>
      </c>
      <c r="M136" s="224" t="s">
        <v>15971</v>
      </c>
      <c r="N136" s="224" t="s">
        <v>15972</v>
      </c>
      <c r="O136" s="224" t="s">
        <v>16380</v>
      </c>
      <c r="P136" s="185" t="s">
        <v>484</v>
      </c>
      <c r="Q136" s="225" t="s">
        <v>15878</v>
      </c>
      <c r="R136" s="182" t="s">
        <v>2300</v>
      </c>
      <c r="S136" s="181" t="s">
        <v>12489</v>
      </c>
      <c r="T136" s="181" t="s">
        <v>4132</v>
      </c>
      <c r="U136" s="201"/>
      <c r="V136" s="226">
        <v>236</v>
      </c>
      <c r="X136" s="227">
        <v>0</v>
      </c>
      <c r="AB136" s="228" t="s">
        <v>16381</v>
      </c>
    </row>
    <row r="137" spans="1:43" s="227" customFormat="1" ht="67.5">
      <c r="A137" s="181" t="s">
        <v>671</v>
      </c>
      <c r="B137" s="182" t="s">
        <v>1119</v>
      </c>
      <c r="C137" s="186" t="s">
        <v>670</v>
      </c>
      <c r="D137" s="230"/>
      <c r="E137" s="182" t="s">
        <v>1090</v>
      </c>
      <c r="F137" s="182" t="s">
        <v>671</v>
      </c>
      <c r="G137" s="182" t="s">
        <v>13217</v>
      </c>
      <c r="H137" s="183">
        <v>0</v>
      </c>
      <c r="I137" s="184" t="s">
        <v>1683</v>
      </c>
      <c r="J137" s="184" t="s">
        <v>13601</v>
      </c>
      <c r="K137" s="224"/>
      <c r="L137" s="224"/>
      <c r="M137" s="224"/>
      <c r="N137" s="224"/>
      <c r="O137" s="224" t="s">
        <v>16382</v>
      </c>
      <c r="P137" s="185"/>
      <c r="Q137" s="225" t="s">
        <v>15919</v>
      </c>
      <c r="R137" s="182" t="s">
        <v>670</v>
      </c>
      <c r="S137" s="181" t="s">
        <v>12481</v>
      </c>
      <c r="T137" s="181" t="s">
        <v>13501</v>
      </c>
      <c r="U137" s="201"/>
      <c r="V137" s="226">
        <v>100</v>
      </c>
      <c r="X137" s="227">
        <v>0</v>
      </c>
      <c r="AB137" s="228" t="s">
        <v>16383</v>
      </c>
      <c r="AN137" s="227" t="s">
        <v>670</v>
      </c>
      <c r="AO137" s="227" t="s">
        <v>670</v>
      </c>
      <c r="AQ137" s="227">
        <v>51</v>
      </c>
    </row>
    <row r="138" spans="1:43" s="227" customFormat="1" ht="67.5">
      <c r="A138" s="181" t="s">
        <v>144</v>
      </c>
      <c r="B138" s="182" t="s">
        <v>1119</v>
      </c>
      <c r="C138" s="186" t="s">
        <v>143</v>
      </c>
      <c r="D138" s="230" t="s">
        <v>143</v>
      </c>
      <c r="E138" s="182" t="s">
        <v>16384</v>
      </c>
      <c r="F138" s="182" t="s">
        <v>144</v>
      </c>
      <c r="G138" s="182" t="s">
        <v>13217</v>
      </c>
      <c r="H138" s="183" t="s">
        <v>16385</v>
      </c>
      <c r="I138" s="184" t="s">
        <v>12385</v>
      </c>
      <c r="J138" s="184" t="s">
        <v>11033</v>
      </c>
      <c r="K138" s="224" t="s">
        <v>16386</v>
      </c>
      <c r="L138" s="224" t="s">
        <v>16387</v>
      </c>
      <c r="M138" s="224" t="s">
        <v>15948</v>
      </c>
      <c r="N138" s="224" t="s">
        <v>15869</v>
      </c>
      <c r="O138" s="224" t="s">
        <v>16388</v>
      </c>
      <c r="P138" s="185" t="s">
        <v>485</v>
      </c>
      <c r="Q138" s="225" t="s">
        <v>15878</v>
      </c>
      <c r="R138" s="182" t="s">
        <v>143</v>
      </c>
      <c r="S138" s="181" t="s">
        <v>12650</v>
      </c>
      <c r="T138" s="181" t="s">
        <v>11032</v>
      </c>
      <c r="U138" s="201"/>
      <c r="V138" s="226">
        <v>285</v>
      </c>
      <c r="X138" s="227">
        <v>0</v>
      </c>
      <c r="AB138" s="228" t="s">
        <v>16389</v>
      </c>
      <c r="AN138" s="227" t="s">
        <v>143</v>
      </c>
      <c r="AO138" s="227" t="s">
        <v>143</v>
      </c>
      <c r="AQ138" s="227">
        <v>169</v>
      </c>
    </row>
    <row r="139" spans="1:43" s="227" customFormat="1" ht="67.5">
      <c r="A139" s="181" t="s">
        <v>16390</v>
      </c>
      <c r="B139" s="182" t="s">
        <v>1119</v>
      </c>
      <c r="C139" s="186" t="s">
        <v>16391</v>
      </c>
      <c r="D139" s="230" t="s">
        <v>16391</v>
      </c>
      <c r="E139" s="182" t="s">
        <v>16392</v>
      </c>
      <c r="F139" s="182" t="s">
        <v>16390</v>
      </c>
      <c r="G139" s="182" t="s">
        <v>13217</v>
      </c>
      <c r="H139" s="183" t="s">
        <v>16393</v>
      </c>
      <c r="I139" s="184" t="s">
        <v>1531</v>
      </c>
      <c r="J139" s="184" t="s">
        <v>1532</v>
      </c>
      <c r="K139" s="224" t="s">
        <v>16394</v>
      </c>
      <c r="L139" s="224" t="s">
        <v>16395</v>
      </c>
      <c r="M139" s="224" t="s">
        <v>15948</v>
      </c>
      <c r="N139" s="224" t="s">
        <v>15972</v>
      </c>
      <c r="O139" s="224" t="s">
        <v>16396</v>
      </c>
      <c r="P139" s="185" t="s">
        <v>484</v>
      </c>
      <c r="Q139" s="225" t="s">
        <v>15878</v>
      </c>
      <c r="R139" s="182" t="s">
        <v>16391</v>
      </c>
      <c r="S139" s="181" t="s">
        <v>12665</v>
      </c>
      <c r="T139" s="181" t="s">
        <v>11864</v>
      </c>
      <c r="U139" s="201"/>
      <c r="V139" s="226">
        <v>85</v>
      </c>
      <c r="X139" s="227">
        <v>0</v>
      </c>
      <c r="AB139" s="228" t="s">
        <v>16397</v>
      </c>
    </row>
    <row r="140" spans="1:43" s="227" customFormat="1" ht="40.5">
      <c r="A140" s="181" t="s">
        <v>16398</v>
      </c>
      <c r="B140" s="182" t="s">
        <v>1119</v>
      </c>
      <c r="C140" s="186" t="s">
        <v>1834</v>
      </c>
      <c r="D140" s="230" t="s">
        <v>16399</v>
      </c>
      <c r="E140" s="182" t="s">
        <v>1090</v>
      </c>
      <c r="F140" s="182" t="s">
        <v>16398</v>
      </c>
      <c r="G140" s="182" t="s">
        <v>13217</v>
      </c>
      <c r="H140" s="183"/>
      <c r="I140" s="184"/>
      <c r="J140" s="184"/>
      <c r="K140" s="224"/>
      <c r="L140" s="224"/>
      <c r="M140" s="224"/>
      <c r="N140" s="224"/>
      <c r="O140" s="224"/>
      <c r="P140" s="185"/>
      <c r="Q140" s="225"/>
      <c r="R140" s="182"/>
      <c r="S140" s="181" t="s">
        <v>12481</v>
      </c>
      <c r="T140" s="181"/>
      <c r="U140" s="201"/>
      <c r="V140" s="226"/>
      <c r="X140" s="227">
        <v>0</v>
      </c>
      <c r="AB140" s="228" t="s">
        <v>15998</v>
      </c>
    </row>
    <row r="141" spans="1:43" s="227" customFormat="1" ht="54">
      <c r="A141" s="181" t="s">
        <v>1379</v>
      </c>
      <c r="B141" s="182" t="s">
        <v>1119</v>
      </c>
      <c r="C141" s="186" t="s">
        <v>2155</v>
      </c>
      <c r="D141" s="230" t="s">
        <v>2155</v>
      </c>
      <c r="E141" s="182" t="s">
        <v>1096</v>
      </c>
      <c r="F141" s="182" t="s">
        <v>1379</v>
      </c>
      <c r="G141" s="182" t="s">
        <v>13217</v>
      </c>
      <c r="H141" s="183">
        <v>0</v>
      </c>
      <c r="I141" s="184" t="s">
        <v>1685</v>
      </c>
      <c r="J141" s="184" t="s">
        <v>15545</v>
      </c>
      <c r="K141" s="224" t="s">
        <v>16400</v>
      </c>
      <c r="L141" s="224" t="s">
        <v>16401</v>
      </c>
      <c r="M141" s="224" t="s">
        <v>16402</v>
      </c>
      <c r="N141" s="224" t="s">
        <v>15889</v>
      </c>
      <c r="O141" s="224" t="s">
        <v>16403</v>
      </c>
      <c r="P141" s="185" t="s">
        <v>486</v>
      </c>
      <c r="Q141" s="225" t="s">
        <v>15878</v>
      </c>
      <c r="R141" s="182" t="s">
        <v>2155</v>
      </c>
      <c r="S141" s="181" t="s">
        <v>12538</v>
      </c>
      <c r="T141" s="181" t="s">
        <v>6151</v>
      </c>
      <c r="U141" s="201"/>
      <c r="V141" s="226">
        <v>196</v>
      </c>
      <c r="X141" s="227">
        <v>0</v>
      </c>
      <c r="AB141" s="228" t="s">
        <v>16404</v>
      </c>
    </row>
    <row r="142" spans="1:43" s="227" customFormat="1" ht="67.5">
      <c r="A142" s="181" t="s">
        <v>16405</v>
      </c>
      <c r="B142" s="182" t="s">
        <v>1119</v>
      </c>
      <c r="C142" s="186" t="s">
        <v>16406</v>
      </c>
      <c r="D142" s="230"/>
      <c r="E142" s="182" t="s">
        <v>16407</v>
      </c>
      <c r="F142" s="182" t="s">
        <v>16405</v>
      </c>
      <c r="G142" s="182" t="s">
        <v>13217</v>
      </c>
      <c r="H142" s="183"/>
      <c r="I142" s="184"/>
      <c r="J142" s="184"/>
      <c r="K142" s="224"/>
      <c r="L142" s="224"/>
      <c r="M142" s="224"/>
      <c r="N142" s="224"/>
      <c r="O142" s="224"/>
      <c r="P142" s="185"/>
      <c r="Q142" s="225"/>
      <c r="R142" s="182"/>
      <c r="S142" s="181" t="s">
        <v>486</v>
      </c>
      <c r="T142" s="181"/>
      <c r="U142" s="201"/>
      <c r="V142" s="226"/>
      <c r="X142" s="227">
        <v>0</v>
      </c>
      <c r="AB142" s="228" t="s">
        <v>16408</v>
      </c>
    </row>
    <row r="143" spans="1:43" s="227" customFormat="1" ht="189">
      <c r="A143" s="181" t="s">
        <v>1377</v>
      </c>
      <c r="B143" s="182" t="s">
        <v>1119</v>
      </c>
      <c r="C143" s="186" t="s">
        <v>12684</v>
      </c>
      <c r="D143" s="230" t="s">
        <v>12684</v>
      </c>
      <c r="E143" s="182" t="s">
        <v>872</v>
      </c>
      <c r="F143" s="182" t="s">
        <v>1377</v>
      </c>
      <c r="G143" s="182" t="s">
        <v>13217</v>
      </c>
      <c r="H143" s="183">
        <v>0</v>
      </c>
      <c r="I143" s="184" t="s">
        <v>1687</v>
      </c>
      <c r="J143" s="184" t="s">
        <v>9472</v>
      </c>
      <c r="K143" s="224" t="s">
        <v>16409</v>
      </c>
      <c r="L143" s="224" t="s">
        <v>16410</v>
      </c>
      <c r="M143" s="224" t="s">
        <v>15971</v>
      </c>
      <c r="N143" s="224" t="s">
        <v>15889</v>
      </c>
      <c r="O143" s="224" t="s">
        <v>16411</v>
      </c>
      <c r="P143" s="185" t="s">
        <v>486</v>
      </c>
      <c r="Q143" s="225" t="s">
        <v>15878</v>
      </c>
      <c r="R143" s="182" t="s">
        <v>12684</v>
      </c>
      <c r="S143" s="181" t="s">
        <v>12611</v>
      </c>
      <c r="T143" s="181" t="s">
        <v>13542</v>
      </c>
      <c r="U143" s="201"/>
      <c r="V143" s="226">
        <v>148</v>
      </c>
      <c r="X143" s="227">
        <v>0</v>
      </c>
      <c r="AB143" s="228" t="s">
        <v>16412</v>
      </c>
    </row>
    <row r="144" spans="1:43" s="227" customFormat="1" ht="81">
      <c r="A144" s="181" t="s">
        <v>1375</v>
      </c>
      <c r="B144" s="182" t="s">
        <v>1119</v>
      </c>
      <c r="C144" s="186" t="s">
        <v>1374</v>
      </c>
      <c r="D144" s="230"/>
      <c r="E144" s="182" t="s">
        <v>16413</v>
      </c>
      <c r="F144" s="182" t="s">
        <v>1375</v>
      </c>
      <c r="G144" s="182" t="s">
        <v>13217</v>
      </c>
      <c r="H144" s="183" t="s">
        <v>16414</v>
      </c>
      <c r="I144" s="184" t="s">
        <v>1688</v>
      </c>
      <c r="J144" s="184" t="s">
        <v>1689</v>
      </c>
      <c r="K144" s="224"/>
      <c r="L144" s="224"/>
      <c r="M144" s="224"/>
      <c r="N144" s="224"/>
      <c r="O144" s="224" t="s">
        <v>16415</v>
      </c>
      <c r="P144" s="185"/>
      <c r="Q144" s="225"/>
      <c r="R144" s="182" t="s">
        <v>1374</v>
      </c>
      <c r="S144" s="181" t="s">
        <v>12681</v>
      </c>
      <c r="T144" s="181" t="s">
        <v>12353</v>
      </c>
      <c r="U144" s="201"/>
      <c r="V144" s="226">
        <v>80</v>
      </c>
      <c r="X144" s="227">
        <v>0</v>
      </c>
      <c r="AB144" s="228" t="s">
        <v>16416</v>
      </c>
    </row>
    <row r="145" spans="1:43" s="227" customFormat="1" ht="202.5">
      <c r="A145" s="181" t="s">
        <v>1382</v>
      </c>
      <c r="B145" s="182" t="s">
        <v>1119</v>
      </c>
      <c r="C145" s="186" t="s">
        <v>1381</v>
      </c>
      <c r="D145" s="230"/>
      <c r="E145" s="182" t="s">
        <v>16417</v>
      </c>
      <c r="F145" s="182" t="s">
        <v>1382</v>
      </c>
      <c r="G145" s="182" t="s">
        <v>13217</v>
      </c>
      <c r="H145" s="183" t="s">
        <v>16418</v>
      </c>
      <c r="I145" s="184" t="s">
        <v>1690</v>
      </c>
      <c r="J145" s="184" t="s">
        <v>1691</v>
      </c>
      <c r="K145" s="224"/>
      <c r="L145" s="224"/>
      <c r="M145" s="224"/>
      <c r="N145" s="224"/>
      <c r="O145" s="224" t="s">
        <v>16419</v>
      </c>
      <c r="P145" s="185"/>
      <c r="Q145" s="225" t="s">
        <v>15919</v>
      </c>
      <c r="R145" s="182" t="s">
        <v>1381</v>
      </c>
      <c r="S145" s="181" t="s">
        <v>12660</v>
      </c>
      <c r="T145" s="181" t="s">
        <v>11490</v>
      </c>
      <c r="U145" s="201"/>
      <c r="V145" s="226">
        <v>249</v>
      </c>
      <c r="X145" s="227">
        <v>0</v>
      </c>
      <c r="AB145" s="228" t="s">
        <v>16420</v>
      </c>
      <c r="AN145" s="227" t="s">
        <v>1381</v>
      </c>
      <c r="AO145" s="227" t="s">
        <v>1381</v>
      </c>
      <c r="AQ145" s="227">
        <v>143</v>
      </c>
    </row>
    <row r="146" spans="1:43" s="227" customFormat="1" ht="40.5">
      <c r="A146" s="181" t="s">
        <v>16421</v>
      </c>
      <c r="B146" s="182" t="s">
        <v>1119</v>
      </c>
      <c r="C146" s="186" t="s">
        <v>1834</v>
      </c>
      <c r="D146" s="230" t="s">
        <v>16422</v>
      </c>
      <c r="E146" s="182" t="s">
        <v>1090</v>
      </c>
      <c r="F146" s="182" t="s">
        <v>16421</v>
      </c>
      <c r="G146" s="182" t="s">
        <v>13217</v>
      </c>
      <c r="H146" s="183"/>
      <c r="I146" s="184" t="s">
        <v>16423</v>
      </c>
      <c r="J146" s="184" t="s">
        <v>16424</v>
      </c>
      <c r="K146" s="224"/>
      <c r="L146" s="224"/>
      <c r="M146" s="224"/>
      <c r="N146" s="224"/>
      <c r="O146" s="224"/>
      <c r="P146" s="185"/>
      <c r="Q146" s="225"/>
      <c r="R146" s="182"/>
      <c r="S146" s="181" t="s">
        <v>12481</v>
      </c>
      <c r="T146" s="181"/>
      <c r="U146" s="201"/>
      <c r="V146" s="226"/>
      <c r="X146" s="227">
        <v>0</v>
      </c>
      <c r="AB146" s="228" t="s">
        <v>15998</v>
      </c>
    </row>
    <row r="147" spans="1:43" s="227" customFormat="1" ht="67.5">
      <c r="A147" s="181" t="s">
        <v>13771</v>
      </c>
      <c r="B147" s="182" t="s">
        <v>1119</v>
      </c>
      <c r="C147" s="186" t="s">
        <v>13770</v>
      </c>
      <c r="D147" s="230"/>
      <c r="E147" s="182" t="s">
        <v>1090</v>
      </c>
      <c r="F147" s="182" t="s">
        <v>13771</v>
      </c>
      <c r="G147" s="182" t="s">
        <v>13217</v>
      </c>
      <c r="H147" s="183">
        <v>0</v>
      </c>
      <c r="I147" s="184" t="s">
        <v>1647</v>
      </c>
      <c r="J147" s="184" t="s">
        <v>13597</v>
      </c>
      <c r="K147" s="224"/>
      <c r="L147" s="224"/>
      <c r="M147" s="224"/>
      <c r="N147" s="224"/>
      <c r="O147" s="224" t="s">
        <v>16279</v>
      </c>
      <c r="P147" s="185"/>
      <c r="Q147" s="225" t="s">
        <v>15919</v>
      </c>
      <c r="R147" s="182" t="s">
        <v>13770</v>
      </c>
      <c r="S147" s="181" t="s">
        <v>12481</v>
      </c>
      <c r="T147" s="181" t="s">
        <v>13497</v>
      </c>
      <c r="U147" s="201"/>
      <c r="V147" s="226">
        <v>252</v>
      </c>
      <c r="X147" s="227">
        <v>0</v>
      </c>
      <c r="AB147" s="228" t="s">
        <v>16425</v>
      </c>
    </row>
    <row r="148" spans="1:43" s="227" customFormat="1" ht="94.5">
      <c r="A148" s="181" t="s">
        <v>15044</v>
      </c>
      <c r="B148" s="182" t="s">
        <v>1119</v>
      </c>
      <c r="C148" s="186" t="s">
        <v>15043</v>
      </c>
      <c r="D148" s="230"/>
      <c r="E148" s="182" t="s">
        <v>1090</v>
      </c>
      <c r="F148" s="182" t="s">
        <v>15044</v>
      </c>
      <c r="G148" s="182" t="s">
        <v>13217</v>
      </c>
      <c r="H148" s="183">
        <v>0</v>
      </c>
      <c r="I148" s="184" t="s">
        <v>15104</v>
      </c>
      <c r="J148" s="184" t="s">
        <v>13601</v>
      </c>
      <c r="K148" s="224"/>
      <c r="L148" s="224"/>
      <c r="M148" s="224"/>
      <c r="N148" s="224"/>
      <c r="O148" s="224" t="s">
        <v>15993</v>
      </c>
      <c r="P148" s="185"/>
      <c r="Q148" s="225" t="s">
        <v>15919</v>
      </c>
      <c r="R148" s="182" t="s">
        <v>15043</v>
      </c>
      <c r="S148" s="181" t="s">
        <v>12481</v>
      </c>
      <c r="T148" s="181" t="s">
        <v>13501</v>
      </c>
      <c r="U148" s="201"/>
      <c r="V148" s="226">
        <v>260</v>
      </c>
      <c r="X148" s="227">
        <v>0</v>
      </c>
      <c r="AB148" s="228" t="s">
        <v>16426</v>
      </c>
    </row>
    <row r="149" spans="1:43" s="227" customFormat="1" ht="40.5">
      <c r="A149" s="181" t="s">
        <v>16427</v>
      </c>
      <c r="B149" s="182" t="s">
        <v>1119</v>
      </c>
      <c r="C149" s="186" t="s">
        <v>1834</v>
      </c>
      <c r="D149" s="230" t="s">
        <v>16428</v>
      </c>
      <c r="E149" s="182" t="s">
        <v>1090</v>
      </c>
      <c r="F149" s="182" t="s">
        <v>16427</v>
      </c>
      <c r="G149" s="182" t="s">
        <v>13217</v>
      </c>
      <c r="H149" s="183"/>
      <c r="I149" s="184"/>
      <c r="J149" s="184"/>
      <c r="K149" s="224"/>
      <c r="L149" s="224"/>
      <c r="M149" s="224"/>
      <c r="N149" s="224"/>
      <c r="O149" s="224"/>
      <c r="P149" s="185"/>
      <c r="Q149" s="225"/>
      <c r="R149" s="182"/>
      <c r="S149" s="181" t="s">
        <v>12481</v>
      </c>
      <c r="T149" s="181"/>
      <c r="U149" s="201"/>
      <c r="V149" s="226"/>
      <c r="X149" s="227">
        <v>0</v>
      </c>
      <c r="AB149" s="228" t="s">
        <v>15998</v>
      </c>
    </row>
    <row r="150" spans="1:43" s="227" customFormat="1" ht="189">
      <c r="A150" s="181" t="s">
        <v>1693</v>
      </c>
      <c r="B150" s="182" t="s">
        <v>1119</v>
      </c>
      <c r="C150" s="186" t="s">
        <v>1692</v>
      </c>
      <c r="D150" s="230" t="s">
        <v>1692</v>
      </c>
      <c r="E150" s="182" t="s">
        <v>16429</v>
      </c>
      <c r="F150" s="182" t="s">
        <v>1693</v>
      </c>
      <c r="G150" s="182" t="s">
        <v>13217</v>
      </c>
      <c r="H150" s="183" t="s">
        <v>16430</v>
      </c>
      <c r="I150" s="184" t="s">
        <v>1694</v>
      </c>
      <c r="J150" s="184" t="s">
        <v>2555</v>
      </c>
      <c r="K150" s="224" t="s">
        <v>16431</v>
      </c>
      <c r="L150" s="224" t="s">
        <v>16432</v>
      </c>
      <c r="M150" s="224" t="s">
        <v>15948</v>
      </c>
      <c r="N150" s="224" t="s">
        <v>15869</v>
      </c>
      <c r="O150" s="224" t="s">
        <v>16433</v>
      </c>
      <c r="P150" s="185" t="s">
        <v>485</v>
      </c>
      <c r="Q150" s="225" t="s">
        <v>15878</v>
      </c>
      <c r="R150" s="182" t="s">
        <v>1692</v>
      </c>
      <c r="S150" s="181" t="s">
        <v>12434</v>
      </c>
      <c r="T150" s="181" t="s">
        <v>2554</v>
      </c>
      <c r="U150" s="201"/>
      <c r="V150" s="226">
        <v>14</v>
      </c>
      <c r="X150" s="227">
        <v>0</v>
      </c>
      <c r="AB150" s="228" t="s">
        <v>16434</v>
      </c>
    </row>
    <row r="151" spans="1:43" s="227" customFormat="1" ht="67.5">
      <c r="A151" s="181" t="s">
        <v>1696</v>
      </c>
      <c r="B151" s="182" t="s">
        <v>1119</v>
      </c>
      <c r="C151" s="186" t="s">
        <v>1695</v>
      </c>
      <c r="D151" s="230" t="s">
        <v>1695</v>
      </c>
      <c r="E151" s="182" t="s">
        <v>16429</v>
      </c>
      <c r="F151" s="182" t="s">
        <v>1696</v>
      </c>
      <c r="G151" s="182" t="s">
        <v>13217</v>
      </c>
      <c r="H151" s="183" t="s">
        <v>16435</v>
      </c>
      <c r="I151" s="184" t="s">
        <v>1694</v>
      </c>
      <c r="J151" s="184" t="s">
        <v>2555</v>
      </c>
      <c r="K151" s="224" t="s">
        <v>16436</v>
      </c>
      <c r="L151" s="224" t="s">
        <v>16437</v>
      </c>
      <c r="M151" s="224" t="s">
        <v>15948</v>
      </c>
      <c r="N151" s="224" t="s">
        <v>15869</v>
      </c>
      <c r="O151" s="224" t="s">
        <v>16438</v>
      </c>
      <c r="P151" s="185" t="s">
        <v>485</v>
      </c>
      <c r="Q151" s="225" t="s">
        <v>15878</v>
      </c>
      <c r="R151" s="182" t="s">
        <v>1695</v>
      </c>
      <c r="S151" s="181" t="s">
        <v>12434</v>
      </c>
      <c r="T151" s="181" t="s">
        <v>2554</v>
      </c>
      <c r="U151" s="201"/>
      <c r="V151" s="226">
        <v>78</v>
      </c>
      <c r="X151" s="227">
        <v>0</v>
      </c>
      <c r="AB151" s="228" t="s">
        <v>16439</v>
      </c>
    </row>
    <row r="152" spans="1:43" s="227" customFormat="1" ht="67.5">
      <c r="A152" s="181" t="s">
        <v>13768</v>
      </c>
      <c r="B152" s="182" t="s">
        <v>1119</v>
      </c>
      <c r="C152" s="186" t="s">
        <v>13767</v>
      </c>
      <c r="D152" s="230"/>
      <c r="E152" s="182" t="s">
        <v>1082</v>
      </c>
      <c r="F152" s="182" t="s">
        <v>13768</v>
      </c>
      <c r="G152" s="182" t="s">
        <v>13217</v>
      </c>
      <c r="H152" s="183">
        <v>0</v>
      </c>
      <c r="I152" s="184" t="s">
        <v>1694</v>
      </c>
      <c r="J152" s="184" t="s">
        <v>2555</v>
      </c>
      <c r="K152" s="224"/>
      <c r="L152" s="224"/>
      <c r="M152" s="224"/>
      <c r="N152" s="224"/>
      <c r="O152" s="224" t="s">
        <v>16279</v>
      </c>
      <c r="P152" s="185"/>
      <c r="Q152" s="225" t="s">
        <v>15919</v>
      </c>
      <c r="R152" s="182" t="s">
        <v>13767</v>
      </c>
      <c r="S152" s="181" t="s">
        <v>12434</v>
      </c>
      <c r="T152" s="181" t="s">
        <v>2554</v>
      </c>
      <c r="U152" s="201"/>
      <c r="V152" s="226">
        <v>126</v>
      </c>
      <c r="X152" s="227">
        <v>0</v>
      </c>
      <c r="AB152" s="228" t="s">
        <v>16440</v>
      </c>
    </row>
    <row r="153" spans="1:43" s="227" customFormat="1" ht="54">
      <c r="A153" s="181" t="s">
        <v>1698</v>
      </c>
      <c r="B153" s="182" t="s">
        <v>1119</v>
      </c>
      <c r="C153" s="186" t="s">
        <v>1697</v>
      </c>
      <c r="D153" s="230"/>
      <c r="E153" s="182" t="s">
        <v>16429</v>
      </c>
      <c r="F153" s="182" t="s">
        <v>1698</v>
      </c>
      <c r="G153" s="182" t="s">
        <v>13217</v>
      </c>
      <c r="H153" s="183" t="s">
        <v>16441</v>
      </c>
      <c r="I153" s="184" t="s">
        <v>1694</v>
      </c>
      <c r="J153" s="184" t="s">
        <v>2555</v>
      </c>
      <c r="K153" s="224"/>
      <c r="L153" s="224"/>
      <c r="M153" s="224"/>
      <c r="N153" s="224"/>
      <c r="O153" s="224" t="s">
        <v>16442</v>
      </c>
      <c r="P153" s="185"/>
      <c r="Q153" s="225"/>
      <c r="R153" s="182" t="s">
        <v>1697</v>
      </c>
      <c r="S153" s="181" t="s">
        <v>12434</v>
      </c>
      <c r="T153" s="181" t="s">
        <v>2554</v>
      </c>
      <c r="U153" s="201"/>
      <c r="V153" s="226">
        <v>130</v>
      </c>
      <c r="X153" s="227">
        <v>0</v>
      </c>
      <c r="AB153" s="228" t="s">
        <v>16443</v>
      </c>
    </row>
    <row r="154" spans="1:43" s="227" customFormat="1" ht="40.5">
      <c r="A154" s="181" t="s">
        <v>1700</v>
      </c>
      <c r="B154" s="182" t="s">
        <v>1119</v>
      </c>
      <c r="C154" s="186" t="s">
        <v>1699</v>
      </c>
      <c r="D154" s="230"/>
      <c r="E154" s="182" t="s">
        <v>875</v>
      </c>
      <c r="F154" s="182" t="s">
        <v>1700</v>
      </c>
      <c r="G154" s="182" t="s">
        <v>13217</v>
      </c>
      <c r="H154" s="183">
        <v>0</v>
      </c>
      <c r="I154" s="184" t="s">
        <v>1701</v>
      </c>
      <c r="J154" s="184" t="s">
        <v>1701</v>
      </c>
      <c r="K154" s="224"/>
      <c r="L154" s="224"/>
      <c r="M154" s="224"/>
      <c r="N154" s="224"/>
      <c r="O154" s="224" t="s">
        <v>16444</v>
      </c>
      <c r="P154" s="185"/>
      <c r="Q154" s="225" t="s">
        <v>16096</v>
      </c>
      <c r="R154" s="182" t="s">
        <v>1699</v>
      </c>
      <c r="S154" s="181" t="s">
        <v>12628</v>
      </c>
      <c r="T154" s="181" t="s">
        <v>10191</v>
      </c>
      <c r="U154" s="201"/>
      <c r="V154" s="226">
        <v>274</v>
      </c>
      <c r="X154" s="227">
        <v>0</v>
      </c>
      <c r="AB154" s="228" t="s">
        <v>16445</v>
      </c>
    </row>
    <row r="155" spans="1:43" s="227" customFormat="1" ht="27">
      <c r="A155" s="181" t="s">
        <v>1702</v>
      </c>
      <c r="B155" s="182" t="s">
        <v>1119</v>
      </c>
      <c r="C155" s="186" t="s">
        <v>2199</v>
      </c>
      <c r="D155" s="230" t="s">
        <v>2199</v>
      </c>
      <c r="E155" s="182" t="s">
        <v>1097</v>
      </c>
      <c r="F155" s="182" t="s">
        <v>1702</v>
      </c>
      <c r="G155" s="182" t="s">
        <v>13217</v>
      </c>
      <c r="H155" s="183">
        <v>0</v>
      </c>
      <c r="I155" s="184" t="s">
        <v>1703</v>
      </c>
      <c r="J155" s="184" t="s">
        <v>6448</v>
      </c>
      <c r="K155" s="224" t="s">
        <v>15881</v>
      </c>
      <c r="L155" s="224" t="s">
        <v>16446</v>
      </c>
      <c r="M155" s="224" t="s">
        <v>15925</v>
      </c>
      <c r="N155" s="224" t="s">
        <v>15889</v>
      </c>
      <c r="O155" s="224" t="s">
        <v>16447</v>
      </c>
      <c r="P155" s="185" t="s">
        <v>486</v>
      </c>
      <c r="Q155" s="225" t="s">
        <v>15878</v>
      </c>
      <c r="R155" s="182" t="s">
        <v>2199</v>
      </c>
      <c r="S155" s="181" t="s">
        <v>12543</v>
      </c>
      <c r="T155" s="181" t="s">
        <v>6447</v>
      </c>
      <c r="U155" s="201"/>
      <c r="V155" s="226">
        <v>280</v>
      </c>
      <c r="X155" s="227">
        <v>0</v>
      </c>
      <c r="AB155" s="228" t="s">
        <v>16448</v>
      </c>
    </row>
    <row r="156" spans="1:43" s="227" customFormat="1" ht="54">
      <c r="A156" s="181" t="s">
        <v>2299</v>
      </c>
      <c r="B156" s="182" t="s">
        <v>1119</v>
      </c>
      <c r="C156" s="186" t="s">
        <v>13769</v>
      </c>
      <c r="D156" s="230" t="s">
        <v>13769</v>
      </c>
      <c r="E156" s="182" t="s">
        <v>1106</v>
      </c>
      <c r="F156" s="182" t="s">
        <v>2299</v>
      </c>
      <c r="G156" s="182" t="s">
        <v>13217</v>
      </c>
      <c r="H156" s="183">
        <v>0</v>
      </c>
      <c r="I156" s="184" t="s">
        <v>2332</v>
      </c>
      <c r="J156" s="184" t="s">
        <v>8875</v>
      </c>
      <c r="K156" s="224" t="s">
        <v>16449</v>
      </c>
      <c r="L156" s="224" t="s">
        <v>16450</v>
      </c>
      <c r="M156" s="224" t="s">
        <v>15971</v>
      </c>
      <c r="N156" s="224" t="s">
        <v>15972</v>
      </c>
      <c r="O156" s="224" t="s">
        <v>16451</v>
      </c>
      <c r="P156" s="185" t="s">
        <v>484</v>
      </c>
      <c r="Q156" s="225" t="s">
        <v>15878</v>
      </c>
      <c r="R156" s="182" t="s">
        <v>13769</v>
      </c>
      <c r="S156" s="181" t="s">
        <v>12599</v>
      </c>
      <c r="T156" s="181" t="s">
        <v>8874</v>
      </c>
      <c r="U156" s="201"/>
      <c r="V156" s="226">
        <v>231</v>
      </c>
      <c r="X156" s="227">
        <v>0</v>
      </c>
      <c r="AB156" s="228" t="s">
        <v>16452</v>
      </c>
    </row>
    <row r="157" spans="1:43" s="227" customFormat="1" ht="54">
      <c r="A157" s="181" t="s">
        <v>13766</v>
      </c>
      <c r="B157" s="182" t="s">
        <v>1119</v>
      </c>
      <c r="C157" s="186" t="s">
        <v>13765</v>
      </c>
      <c r="D157" s="230"/>
      <c r="E157" s="182" t="s">
        <v>1082</v>
      </c>
      <c r="F157" s="182" t="s">
        <v>13766</v>
      </c>
      <c r="G157" s="182" t="s">
        <v>13217</v>
      </c>
      <c r="H157" s="183">
        <v>0</v>
      </c>
      <c r="I157" s="184" t="s">
        <v>13800</v>
      </c>
      <c r="J157" s="184" t="s">
        <v>2553</v>
      </c>
      <c r="K157" s="224"/>
      <c r="L157" s="224"/>
      <c r="M157" s="224"/>
      <c r="N157" s="224"/>
      <c r="O157" s="224" t="s">
        <v>16279</v>
      </c>
      <c r="P157" s="185"/>
      <c r="Q157" s="225" t="s">
        <v>15919</v>
      </c>
      <c r="R157" s="182" t="s">
        <v>13765</v>
      </c>
      <c r="S157" s="181" t="s">
        <v>12434</v>
      </c>
      <c r="T157" s="181" t="s">
        <v>2552</v>
      </c>
      <c r="U157" s="201"/>
      <c r="V157" s="226">
        <v>88</v>
      </c>
      <c r="X157" s="227">
        <v>0</v>
      </c>
      <c r="AB157" s="228" t="s">
        <v>16453</v>
      </c>
    </row>
    <row r="158" spans="1:43" s="227" customFormat="1" ht="67.5">
      <c r="A158" s="181" t="s">
        <v>2245</v>
      </c>
      <c r="B158" s="182" t="s">
        <v>1119</v>
      </c>
      <c r="C158" s="186" t="s">
        <v>15031</v>
      </c>
      <c r="D158" s="230"/>
      <c r="E158" s="182" t="s">
        <v>16454</v>
      </c>
      <c r="F158" s="182" t="s">
        <v>2245</v>
      </c>
      <c r="G158" s="182" t="s">
        <v>13217</v>
      </c>
      <c r="H158" s="183" t="s">
        <v>16455</v>
      </c>
      <c r="I158" s="184" t="s">
        <v>1668</v>
      </c>
      <c r="J158" s="184" t="s">
        <v>3135</v>
      </c>
      <c r="K158" s="224"/>
      <c r="L158" s="224"/>
      <c r="M158" s="224"/>
      <c r="N158" s="224"/>
      <c r="O158" s="224" t="s">
        <v>16454</v>
      </c>
      <c r="P158" s="185"/>
      <c r="Q158" s="225" t="s">
        <v>15919</v>
      </c>
      <c r="R158" s="182" t="s">
        <v>15031</v>
      </c>
      <c r="S158" s="181" t="s">
        <v>12453</v>
      </c>
      <c r="T158" s="181" t="s">
        <v>3134</v>
      </c>
      <c r="U158" s="201"/>
      <c r="V158" s="226">
        <v>111</v>
      </c>
      <c r="X158" s="227">
        <v>0</v>
      </c>
      <c r="AB158" s="228" t="s">
        <v>16456</v>
      </c>
    </row>
    <row r="159" spans="1:43" s="227" customFormat="1" ht="54">
      <c r="A159" s="181" t="s">
        <v>13839</v>
      </c>
      <c r="B159" s="182" t="s">
        <v>1119</v>
      </c>
      <c r="C159" s="186" t="s">
        <v>13824</v>
      </c>
      <c r="D159" s="230"/>
      <c r="E159" s="182" t="s">
        <v>1096</v>
      </c>
      <c r="F159" s="182" t="s">
        <v>13839</v>
      </c>
      <c r="G159" s="182" t="s">
        <v>13217</v>
      </c>
      <c r="H159" s="183">
        <v>0</v>
      </c>
      <c r="I159" s="184" t="s">
        <v>13847</v>
      </c>
      <c r="J159" s="184" t="s">
        <v>15410</v>
      </c>
      <c r="K159" s="224"/>
      <c r="L159" s="224"/>
      <c r="M159" s="224"/>
      <c r="N159" s="224"/>
      <c r="O159" s="224" t="s">
        <v>16279</v>
      </c>
      <c r="P159" s="185"/>
      <c r="Q159" s="225" t="s">
        <v>15919</v>
      </c>
      <c r="R159" s="182" t="s">
        <v>13824</v>
      </c>
      <c r="S159" s="181" t="s">
        <v>12538</v>
      </c>
      <c r="T159" s="181" t="s">
        <v>6168</v>
      </c>
      <c r="U159" s="201"/>
      <c r="V159" s="226">
        <v>261</v>
      </c>
      <c r="X159" s="227">
        <v>0</v>
      </c>
      <c r="AB159" s="228" t="s">
        <v>16457</v>
      </c>
    </row>
    <row r="160" spans="1:43" s="227" customFormat="1" ht="40.5">
      <c r="A160" s="181" t="s">
        <v>16458</v>
      </c>
      <c r="B160" s="182" t="s">
        <v>1119</v>
      </c>
      <c r="C160" s="186" t="s">
        <v>1834</v>
      </c>
      <c r="D160" s="230" t="s">
        <v>16459</v>
      </c>
      <c r="E160" s="182" t="s">
        <v>1082</v>
      </c>
      <c r="F160" s="182" t="s">
        <v>16458</v>
      </c>
      <c r="G160" s="182" t="s">
        <v>13217</v>
      </c>
      <c r="H160" s="183"/>
      <c r="I160" s="184"/>
      <c r="J160" s="184"/>
      <c r="K160" s="224"/>
      <c r="L160" s="224"/>
      <c r="M160" s="224"/>
      <c r="N160" s="224"/>
      <c r="O160" s="224"/>
      <c r="P160" s="185"/>
      <c r="Q160" s="225"/>
      <c r="R160" s="182"/>
      <c r="S160" s="181" t="s">
        <v>12434</v>
      </c>
      <c r="T160" s="181"/>
      <c r="U160" s="201"/>
      <c r="V160" s="226"/>
      <c r="X160" s="227">
        <v>0</v>
      </c>
      <c r="AB160" s="228" t="s">
        <v>15998</v>
      </c>
    </row>
    <row r="161" spans="1:28" s="227" customFormat="1" ht="40.5">
      <c r="A161" s="181" t="s">
        <v>16460</v>
      </c>
      <c r="B161" s="182" t="s">
        <v>1119</v>
      </c>
      <c r="C161" s="186" t="s">
        <v>1834</v>
      </c>
      <c r="D161" s="230" t="s">
        <v>16461</v>
      </c>
      <c r="E161" s="182" t="s">
        <v>1086</v>
      </c>
      <c r="F161" s="182" t="s">
        <v>16460</v>
      </c>
      <c r="G161" s="182" t="s">
        <v>13217</v>
      </c>
      <c r="H161" s="183"/>
      <c r="I161" s="184"/>
      <c r="J161" s="184"/>
      <c r="K161" s="224"/>
      <c r="L161" s="224"/>
      <c r="M161" s="224"/>
      <c r="N161" s="224"/>
      <c r="O161" s="224"/>
      <c r="P161" s="185"/>
      <c r="Q161" s="225"/>
      <c r="R161" s="182"/>
      <c r="S161" s="181" t="s">
        <v>12464</v>
      </c>
      <c r="T161" s="181"/>
      <c r="U161" s="201"/>
      <c r="V161" s="226"/>
      <c r="X161" s="227">
        <v>0</v>
      </c>
      <c r="AB161" s="228" t="s">
        <v>15998</v>
      </c>
    </row>
    <row r="162" spans="1:28" s="227" customFormat="1" ht="40.5">
      <c r="A162" s="181" t="s">
        <v>1704</v>
      </c>
      <c r="B162" s="182" t="s">
        <v>1119</v>
      </c>
      <c r="C162" s="186" t="s">
        <v>2285</v>
      </c>
      <c r="D162" s="230" t="s">
        <v>2285</v>
      </c>
      <c r="E162" s="182" t="s">
        <v>1101</v>
      </c>
      <c r="F162" s="182" t="s">
        <v>1704</v>
      </c>
      <c r="G162" s="182" t="s">
        <v>13217</v>
      </c>
      <c r="H162" s="183">
        <v>0</v>
      </c>
      <c r="I162" s="184" t="s">
        <v>15789</v>
      </c>
      <c r="J162" s="184" t="s">
        <v>12855</v>
      </c>
      <c r="K162" s="224" t="s">
        <v>16462</v>
      </c>
      <c r="L162" s="224" t="s">
        <v>16463</v>
      </c>
      <c r="M162" s="224" t="s">
        <v>15971</v>
      </c>
      <c r="N162" s="224" t="s">
        <v>16011</v>
      </c>
      <c r="O162" s="224" t="s">
        <v>16464</v>
      </c>
      <c r="P162" s="185" t="s">
        <v>485</v>
      </c>
      <c r="Q162" s="225" t="s">
        <v>15878</v>
      </c>
      <c r="R162" s="182" t="s">
        <v>2285</v>
      </c>
      <c r="S162" s="181" t="s">
        <v>12555</v>
      </c>
      <c r="T162" s="181" t="s">
        <v>6985</v>
      </c>
      <c r="U162" s="201"/>
      <c r="V162" s="226">
        <v>154</v>
      </c>
      <c r="X162" s="227">
        <v>0</v>
      </c>
      <c r="AB162" s="228" t="s">
        <v>16465</v>
      </c>
    </row>
    <row r="163" spans="1:28" s="227" customFormat="1" ht="189">
      <c r="A163" s="181" t="s">
        <v>2492</v>
      </c>
      <c r="B163" s="182" t="s">
        <v>1119</v>
      </c>
      <c r="C163" s="186" t="s">
        <v>2491</v>
      </c>
      <c r="D163" s="230" t="s">
        <v>2491</v>
      </c>
      <c r="E163" s="182" t="s">
        <v>16111</v>
      </c>
      <c r="F163" s="182" t="s">
        <v>2492</v>
      </c>
      <c r="G163" s="182" t="s">
        <v>13217</v>
      </c>
      <c r="H163" s="183" t="s">
        <v>16466</v>
      </c>
      <c r="I163" s="184" t="s">
        <v>2493</v>
      </c>
      <c r="J163" s="184" t="s">
        <v>1666</v>
      </c>
      <c r="K163" s="224" t="s">
        <v>16467</v>
      </c>
      <c r="L163" s="224" t="s">
        <v>16468</v>
      </c>
      <c r="M163" s="224" t="s">
        <v>15948</v>
      </c>
      <c r="N163" s="224" t="s">
        <v>15869</v>
      </c>
      <c r="O163" s="224" t="s">
        <v>16469</v>
      </c>
      <c r="P163" s="185" t="s">
        <v>485</v>
      </c>
      <c r="Q163" s="225" t="s">
        <v>15878</v>
      </c>
      <c r="R163" s="182" t="s">
        <v>2491</v>
      </c>
      <c r="S163" s="181" t="s">
        <v>12464</v>
      </c>
      <c r="T163" s="181" t="s">
        <v>3444</v>
      </c>
      <c r="U163" s="201"/>
      <c r="V163" s="226">
        <v>158</v>
      </c>
      <c r="X163" s="227">
        <v>0</v>
      </c>
      <c r="AB163" s="228" t="s">
        <v>16470</v>
      </c>
    </row>
    <row r="164" spans="1:28" s="227" customFormat="1" ht="40.5">
      <c r="A164" s="181" t="s">
        <v>16471</v>
      </c>
      <c r="B164" s="182" t="s">
        <v>1119</v>
      </c>
      <c r="C164" s="186" t="s">
        <v>1834</v>
      </c>
      <c r="D164" s="230" t="s">
        <v>16472</v>
      </c>
      <c r="E164" s="182" t="s">
        <v>1090</v>
      </c>
      <c r="F164" s="182" t="s">
        <v>16471</v>
      </c>
      <c r="G164" s="182" t="s">
        <v>13217</v>
      </c>
      <c r="H164" s="183"/>
      <c r="I164" s="184"/>
      <c r="J164" s="184"/>
      <c r="K164" s="224"/>
      <c r="L164" s="224"/>
      <c r="M164" s="224"/>
      <c r="N164" s="224"/>
      <c r="O164" s="224"/>
      <c r="P164" s="185"/>
      <c r="Q164" s="225"/>
      <c r="R164" s="182"/>
      <c r="S164" s="181" t="s">
        <v>12481</v>
      </c>
      <c r="T164" s="181"/>
      <c r="U164" s="201"/>
      <c r="V164" s="226"/>
      <c r="X164" s="227">
        <v>0</v>
      </c>
      <c r="AB164" s="228" t="s">
        <v>15998</v>
      </c>
    </row>
    <row r="165" spans="1:28" s="227" customFormat="1" ht="40.5">
      <c r="A165" s="181" t="s">
        <v>2311</v>
      </c>
      <c r="B165" s="182" t="s">
        <v>1119</v>
      </c>
      <c r="C165" s="186" t="s">
        <v>2310</v>
      </c>
      <c r="D165" s="230" t="s">
        <v>2310</v>
      </c>
      <c r="E165" s="182" t="s">
        <v>1099</v>
      </c>
      <c r="F165" s="182" t="s">
        <v>2311</v>
      </c>
      <c r="G165" s="182" t="s">
        <v>13217</v>
      </c>
      <c r="H165" s="183">
        <v>0</v>
      </c>
      <c r="I165" s="184" t="s">
        <v>2312</v>
      </c>
      <c r="J165" s="184" t="s">
        <v>2313</v>
      </c>
      <c r="K165" s="224" t="s">
        <v>16473</v>
      </c>
      <c r="L165" s="224" t="s">
        <v>16474</v>
      </c>
      <c r="M165" s="224" t="s">
        <v>15971</v>
      </c>
      <c r="N165" s="224" t="s">
        <v>15889</v>
      </c>
      <c r="O165" s="224" t="s">
        <v>16475</v>
      </c>
      <c r="P165" s="185" t="s">
        <v>486</v>
      </c>
      <c r="Q165" s="225" t="s">
        <v>15878</v>
      </c>
      <c r="R165" s="182" t="s">
        <v>2310</v>
      </c>
      <c r="S165" s="181" t="s">
        <v>12558</v>
      </c>
      <c r="T165" s="181" t="s">
        <v>7009</v>
      </c>
      <c r="U165" s="201"/>
      <c r="V165" s="226">
        <v>298</v>
      </c>
      <c r="X165" s="227">
        <v>0</v>
      </c>
      <c r="AB165" s="228" t="s">
        <v>16476</v>
      </c>
    </row>
    <row r="166" spans="1:28" s="227" customFormat="1" ht="67.5">
      <c r="A166" s="181" t="s">
        <v>2417</v>
      </c>
      <c r="B166" s="182" t="s">
        <v>1119</v>
      </c>
      <c r="C166" s="186" t="s">
        <v>2416</v>
      </c>
      <c r="D166" s="230" t="s">
        <v>2416</v>
      </c>
      <c r="E166" s="182" t="s">
        <v>2415</v>
      </c>
      <c r="F166" s="182" t="s">
        <v>2417</v>
      </c>
      <c r="G166" s="182" t="s">
        <v>13217</v>
      </c>
      <c r="H166" s="183">
        <v>0</v>
      </c>
      <c r="I166" s="184" t="s">
        <v>2418</v>
      </c>
      <c r="J166" s="184" t="s">
        <v>1725</v>
      </c>
      <c r="K166" s="224" t="s">
        <v>16477</v>
      </c>
      <c r="L166" s="224" t="s">
        <v>16478</v>
      </c>
      <c r="M166" s="224" t="s">
        <v>16479</v>
      </c>
      <c r="N166" s="224" t="s">
        <v>15972</v>
      </c>
      <c r="O166" s="224" t="s">
        <v>16480</v>
      </c>
      <c r="P166" s="185" t="s">
        <v>484</v>
      </c>
      <c r="Q166" s="225" t="s">
        <v>16256</v>
      </c>
      <c r="R166" s="182" t="s">
        <v>2416</v>
      </c>
      <c r="S166" s="181" t="s">
        <v>12665</v>
      </c>
      <c r="T166" s="181" t="s">
        <v>11913</v>
      </c>
      <c r="U166" s="201"/>
      <c r="V166" s="226">
        <v>7</v>
      </c>
      <c r="X166" s="227">
        <v>0</v>
      </c>
      <c r="AB166" s="228" t="s">
        <v>16481</v>
      </c>
    </row>
    <row r="167" spans="1:28" s="227" customFormat="1" ht="40.5">
      <c r="A167" s="181" t="s">
        <v>16482</v>
      </c>
      <c r="B167" s="182" t="s">
        <v>1119</v>
      </c>
      <c r="C167" s="186" t="s">
        <v>1834</v>
      </c>
      <c r="D167" s="230" t="s">
        <v>16483</v>
      </c>
      <c r="E167" s="182" t="s">
        <v>16001</v>
      </c>
      <c r="F167" s="182" t="s">
        <v>16482</v>
      </c>
      <c r="G167" s="182" t="s">
        <v>13217</v>
      </c>
      <c r="H167" s="183"/>
      <c r="I167" s="184"/>
      <c r="J167" s="184"/>
      <c r="K167" s="224"/>
      <c r="L167" s="224"/>
      <c r="M167" s="224"/>
      <c r="N167" s="224"/>
      <c r="O167" s="224"/>
      <c r="P167" s="185"/>
      <c r="Q167" s="225"/>
      <c r="R167" s="182"/>
      <c r="S167" s="181" t="s">
        <v>486</v>
      </c>
      <c r="T167" s="181"/>
      <c r="U167" s="201"/>
      <c r="V167" s="226"/>
      <c r="X167" s="227">
        <v>0</v>
      </c>
      <c r="AB167" s="228" t="s">
        <v>15998</v>
      </c>
    </row>
    <row r="168" spans="1:28" s="227" customFormat="1" ht="40.5">
      <c r="A168" s="181" t="s">
        <v>16484</v>
      </c>
      <c r="B168" s="182" t="s">
        <v>1119</v>
      </c>
      <c r="C168" s="186" t="s">
        <v>1834</v>
      </c>
      <c r="D168" s="230" t="s">
        <v>16485</v>
      </c>
      <c r="E168" s="182" t="s">
        <v>16001</v>
      </c>
      <c r="F168" s="182" t="s">
        <v>16484</v>
      </c>
      <c r="G168" s="182" t="s">
        <v>13217</v>
      </c>
      <c r="H168" s="183"/>
      <c r="I168" s="184"/>
      <c r="J168" s="184"/>
      <c r="K168" s="224"/>
      <c r="L168" s="224"/>
      <c r="M168" s="224"/>
      <c r="N168" s="224"/>
      <c r="O168" s="224"/>
      <c r="P168" s="185"/>
      <c r="Q168" s="225"/>
      <c r="R168" s="182"/>
      <c r="S168" s="181" t="s">
        <v>486</v>
      </c>
      <c r="T168" s="181"/>
      <c r="U168" s="201"/>
      <c r="V168" s="226"/>
      <c r="X168" s="227">
        <v>0</v>
      </c>
      <c r="AB168" s="228" t="s">
        <v>15998</v>
      </c>
    </row>
    <row r="169" spans="1:28" s="227" customFormat="1" ht="67.5">
      <c r="A169" s="181" t="s">
        <v>15422</v>
      </c>
      <c r="B169" s="182" t="s">
        <v>1119</v>
      </c>
      <c r="C169" s="186" t="s">
        <v>15421</v>
      </c>
      <c r="D169" s="230" t="s">
        <v>15421</v>
      </c>
      <c r="E169" s="182" t="s">
        <v>1090</v>
      </c>
      <c r="F169" s="182" t="s">
        <v>15422</v>
      </c>
      <c r="G169" s="182" t="s">
        <v>13217</v>
      </c>
      <c r="H169" s="183">
        <v>0</v>
      </c>
      <c r="I169" s="184" t="s">
        <v>15104</v>
      </c>
      <c r="J169" s="184" t="s">
        <v>13601</v>
      </c>
      <c r="K169" s="224"/>
      <c r="L169" s="224"/>
      <c r="M169" s="224"/>
      <c r="N169" s="224"/>
      <c r="O169" s="224" t="s">
        <v>16279</v>
      </c>
      <c r="P169" s="185"/>
      <c r="Q169" s="225"/>
      <c r="R169" s="182" t="s">
        <v>15421</v>
      </c>
      <c r="S169" s="181" t="s">
        <v>12481</v>
      </c>
      <c r="T169" s="181" t="s">
        <v>13501</v>
      </c>
      <c r="U169" s="201"/>
      <c r="V169" s="226">
        <v>258</v>
      </c>
      <c r="X169" s="227">
        <v>0</v>
      </c>
      <c r="AB169" s="228" t="s">
        <v>16486</v>
      </c>
    </row>
    <row r="170" spans="1:28" s="227" customFormat="1" ht="54">
      <c r="A170" s="181" t="s">
        <v>15408</v>
      </c>
      <c r="B170" s="182" t="s">
        <v>1119</v>
      </c>
      <c r="C170" s="186" t="s">
        <v>15407</v>
      </c>
      <c r="D170" s="230" t="s">
        <v>15407</v>
      </c>
      <c r="E170" s="182" t="s">
        <v>13075</v>
      </c>
      <c r="F170" s="182" t="s">
        <v>15408</v>
      </c>
      <c r="G170" s="182" t="s">
        <v>13217</v>
      </c>
      <c r="H170" s="183">
        <v>0</v>
      </c>
      <c r="I170" s="184" t="s">
        <v>15409</v>
      </c>
      <c r="J170" s="184" t="s">
        <v>9562</v>
      </c>
      <c r="K170" s="224"/>
      <c r="L170" s="224"/>
      <c r="M170" s="224"/>
      <c r="N170" s="224"/>
      <c r="O170" s="224" t="s">
        <v>16279</v>
      </c>
      <c r="P170" s="185"/>
      <c r="Q170" s="225"/>
      <c r="R170" s="182" t="s">
        <v>15407</v>
      </c>
      <c r="S170" s="181" t="s">
        <v>12616</v>
      </c>
      <c r="T170" s="181" t="s">
        <v>9561</v>
      </c>
      <c r="U170" s="201"/>
      <c r="V170" s="226">
        <v>17</v>
      </c>
      <c r="X170" s="227">
        <v>0</v>
      </c>
      <c r="AB170" s="228" t="s">
        <v>16487</v>
      </c>
    </row>
    <row r="171" spans="1:28" s="227" customFormat="1" ht="27">
      <c r="A171" s="181" t="s">
        <v>2242</v>
      </c>
      <c r="B171" s="182" t="s">
        <v>1119</v>
      </c>
      <c r="C171" s="186" t="s">
        <v>2241</v>
      </c>
      <c r="D171" s="230" t="s">
        <v>2241</v>
      </c>
      <c r="E171" s="182" t="s">
        <v>16488</v>
      </c>
      <c r="F171" s="182" t="s">
        <v>2242</v>
      </c>
      <c r="G171" s="182" t="s">
        <v>13217</v>
      </c>
      <c r="H171" s="183" t="s">
        <v>16489</v>
      </c>
      <c r="I171" s="184" t="s">
        <v>2243</v>
      </c>
      <c r="J171" s="184" t="s">
        <v>4865</v>
      </c>
      <c r="K171" s="224" t="s">
        <v>16490</v>
      </c>
      <c r="L171" s="224" t="s">
        <v>16491</v>
      </c>
      <c r="M171" s="224" t="s">
        <v>15948</v>
      </c>
      <c r="N171" s="224" t="s">
        <v>15869</v>
      </c>
      <c r="O171" s="224" t="s">
        <v>16492</v>
      </c>
      <c r="P171" s="185" t="s">
        <v>485</v>
      </c>
      <c r="Q171" s="225" t="s">
        <v>15878</v>
      </c>
      <c r="R171" s="182" t="s">
        <v>2241</v>
      </c>
      <c r="S171" s="181" t="s">
        <v>12508</v>
      </c>
      <c r="T171" s="181" t="s">
        <v>12755</v>
      </c>
      <c r="U171" s="201"/>
      <c r="V171" s="226">
        <v>216</v>
      </c>
      <c r="X171" s="227">
        <v>0</v>
      </c>
      <c r="AB171" s="228" t="s">
        <v>16493</v>
      </c>
    </row>
    <row r="172" spans="1:28" s="227" customFormat="1" ht="202.5">
      <c r="A172" s="181" t="s">
        <v>2423</v>
      </c>
      <c r="B172" s="182" t="s">
        <v>1119</v>
      </c>
      <c r="C172" s="186" t="s">
        <v>2422</v>
      </c>
      <c r="D172" s="230" t="s">
        <v>2422</v>
      </c>
      <c r="E172" s="182" t="s">
        <v>1081</v>
      </c>
      <c r="F172" s="182" t="s">
        <v>2423</v>
      </c>
      <c r="G172" s="182" t="s">
        <v>13217</v>
      </c>
      <c r="H172" s="183">
        <v>0</v>
      </c>
      <c r="I172" s="184" t="s">
        <v>2433</v>
      </c>
      <c r="J172" s="184" t="s">
        <v>2433</v>
      </c>
      <c r="K172" s="224" t="s">
        <v>16494</v>
      </c>
      <c r="L172" s="224" t="s">
        <v>16495</v>
      </c>
      <c r="M172" s="224" t="s">
        <v>15971</v>
      </c>
      <c r="N172" s="224" t="s">
        <v>16496</v>
      </c>
      <c r="O172" s="224" t="s">
        <v>16497</v>
      </c>
      <c r="P172" s="185" t="s">
        <v>485</v>
      </c>
      <c r="Q172" s="225" t="s">
        <v>15878</v>
      </c>
      <c r="R172" s="182" t="s">
        <v>2422</v>
      </c>
      <c r="S172" s="181" t="s">
        <v>12433</v>
      </c>
      <c r="T172" s="181" t="s">
        <v>2535</v>
      </c>
      <c r="U172" s="201"/>
      <c r="V172" s="226">
        <v>167</v>
      </c>
      <c r="X172" s="227">
        <v>0</v>
      </c>
      <c r="AB172" s="228" t="s">
        <v>16498</v>
      </c>
    </row>
    <row r="173" spans="1:28" s="227" customFormat="1" ht="27">
      <c r="A173" s="181" t="s">
        <v>13759</v>
      </c>
      <c r="B173" s="182" t="s">
        <v>1119</v>
      </c>
      <c r="C173" s="186" t="s">
        <v>13758</v>
      </c>
      <c r="D173" s="230" t="s">
        <v>13758</v>
      </c>
      <c r="E173" s="182" t="s">
        <v>16499</v>
      </c>
      <c r="F173" s="182" t="s">
        <v>13759</v>
      </c>
      <c r="G173" s="182" t="s">
        <v>13217</v>
      </c>
      <c r="H173" s="183" t="s">
        <v>16500</v>
      </c>
      <c r="I173" s="184" t="s">
        <v>13798</v>
      </c>
      <c r="J173" s="184" t="s">
        <v>6401</v>
      </c>
      <c r="K173" s="224" t="s">
        <v>16501</v>
      </c>
      <c r="L173" s="224" t="s">
        <v>16502</v>
      </c>
      <c r="M173" s="224" t="s">
        <v>15948</v>
      </c>
      <c r="N173" s="224" t="s">
        <v>15869</v>
      </c>
      <c r="O173" s="224" t="s">
        <v>16279</v>
      </c>
      <c r="P173" s="185" t="s">
        <v>485</v>
      </c>
      <c r="Q173" s="225" t="s">
        <v>15878</v>
      </c>
      <c r="R173" s="182" t="s">
        <v>13758</v>
      </c>
      <c r="S173" s="181" t="s">
        <v>12543</v>
      </c>
      <c r="T173" s="181" t="s">
        <v>6400</v>
      </c>
      <c r="U173" s="201"/>
      <c r="V173" s="226">
        <v>5</v>
      </c>
      <c r="X173" s="227">
        <v>0</v>
      </c>
      <c r="AB173" s="228" t="s">
        <v>16503</v>
      </c>
    </row>
    <row r="174" spans="1:28" s="227" customFormat="1" ht="54">
      <c r="A174" s="181" t="s">
        <v>2486</v>
      </c>
      <c r="B174" s="182" t="s">
        <v>1119</v>
      </c>
      <c r="C174" s="186" t="s">
        <v>2485</v>
      </c>
      <c r="D174" s="230" t="s">
        <v>2485</v>
      </c>
      <c r="E174" s="182" t="s">
        <v>1097</v>
      </c>
      <c r="F174" s="182" t="s">
        <v>2486</v>
      </c>
      <c r="G174" s="182" t="s">
        <v>13217</v>
      </c>
      <c r="H174" s="183">
        <v>0</v>
      </c>
      <c r="I174" s="184" t="s">
        <v>1562</v>
      </c>
      <c r="J174" s="184" t="s">
        <v>6448</v>
      </c>
      <c r="K174" s="224" t="s">
        <v>16504</v>
      </c>
      <c r="L174" s="224" t="s">
        <v>16505</v>
      </c>
      <c r="M174" s="224" t="s">
        <v>15971</v>
      </c>
      <c r="N174" s="224" t="s">
        <v>16506</v>
      </c>
      <c r="O174" s="224" t="s">
        <v>16507</v>
      </c>
      <c r="P174" s="185" t="s">
        <v>486</v>
      </c>
      <c r="Q174" s="225" t="s">
        <v>15878</v>
      </c>
      <c r="R174" s="182" t="s">
        <v>2485</v>
      </c>
      <c r="S174" s="181" t="s">
        <v>12543</v>
      </c>
      <c r="T174" s="181" t="s">
        <v>6447</v>
      </c>
      <c r="U174" s="201"/>
      <c r="V174" s="226">
        <v>129</v>
      </c>
      <c r="X174" s="227">
        <v>0</v>
      </c>
      <c r="AB174" s="228" t="s">
        <v>16508</v>
      </c>
    </row>
    <row r="175" spans="1:28" s="227" customFormat="1" ht="67.5">
      <c r="A175" s="181" t="s">
        <v>16509</v>
      </c>
      <c r="B175" s="182" t="s">
        <v>1119</v>
      </c>
      <c r="C175" s="186" t="s">
        <v>16510</v>
      </c>
      <c r="D175" s="230" t="s">
        <v>16510</v>
      </c>
      <c r="E175" s="182" t="s">
        <v>1091</v>
      </c>
      <c r="F175" s="182" t="s">
        <v>16509</v>
      </c>
      <c r="G175" s="182" t="s">
        <v>13217</v>
      </c>
      <c r="H175" s="183">
        <v>0</v>
      </c>
      <c r="I175" s="184" t="s">
        <v>16511</v>
      </c>
      <c r="J175" s="184" t="s">
        <v>4215</v>
      </c>
      <c r="K175" s="224"/>
      <c r="L175" s="224"/>
      <c r="M175" s="224"/>
      <c r="N175" s="224"/>
      <c r="O175" s="224"/>
      <c r="P175" s="185"/>
      <c r="Q175" s="225"/>
      <c r="R175" s="182" t="s">
        <v>16510</v>
      </c>
      <c r="S175" s="181" t="s">
        <v>12490</v>
      </c>
      <c r="T175" s="181" t="s">
        <v>4214</v>
      </c>
      <c r="U175" s="201"/>
      <c r="V175" s="226">
        <v>231</v>
      </c>
      <c r="X175" s="227">
        <v>0</v>
      </c>
      <c r="AB175" s="228" t="s">
        <v>16512</v>
      </c>
    </row>
    <row r="176" spans="1:28" s="227" customFormat="1" ht="67.5">
      <c r="A176" s="181" t="s">
        <v>2188</v>
      </c>
      <c r="B176" s="182" t="s">
        <v>1119</v>
      </c>
      <c r="C176" s="186" t="s">
        <v>2186</v>
      </c>
      <c r="D176" s="230" t="s">
        <v>2186</v>
      </c>
      <c r="E176" s="182" t="s">
        <v>1091</v>
      </c>
      <c r="F176" s="182" t="s">
        <v>2188</v>
      </c>
      <c r="G176" s="182" t="s">
        <v>13217</v>
      </c>
      <c r="H176" s="183">
        <v>0</v>
      </c>
      <c r="I176" s="184" t="s">
        <v>1535</v>
      </c>
      <c r="J176" s="184" t="s">
        <v>1536</v>
      </c>
      <c r="K176" s="224" t="s">
        <v>15881</v>
      </c>
      <c r="L176" s="224" t="s">
        <v>15881</v>
      </c>
      <c r="M176" s="224" t="s">
        <v>15892</v>
      </c>
      <c r="N176" s="224" t="s">
        <v>16513</v>
      </c>
      <c r="O176" s="224" t="s">
        <v>16514</v>
      </c>
      <c r="P176" s="185" t="s">
        <v>485</v>
      </c>
      <c r="Q176" s="225" t="s">
        <v>15878</v>
      </c>
      <c r="R176" s="182" t="s">
        <v>2186</v>
      </c>
      <c r="S176" s="181" t="s">
        <v>12490</v>
      </c>
      <c r="T176" s="181" t="s">
        <v>4216</v>
      </c>
      <c r="U176" s="201"/>
      <c r="V176" s="226">
        <v>298</v>
      </c>
      <c r="X176" s="227">
        <v>0</v>
      </c>
      <c r="AB176" s="228" t="s">
        <v>16515</v>
      </c>
    </row>
    <row r="177" spans="1:28" s="227" customFormat="1" ht="135">
      <c r="A177" s="181" t="s">
        <v>2189</v>
      </c>
      <c r="B177" s="182" t="s">
        <v>1119</v>
      </c>
      <c r="C177" s="186" t="s">
        <v>12413</v>
      </c>
      <c r="D177" s="230" t="s">
        <v>12413</v>
      </c>
      <c r="E177" s="182" t="s">
        <v>1084</v>
      </c>
      <c r="F177" s="182" t="s">
        <v>2189</v>
      </c>
      <c r="G177" s="182" t="s">
        <v>13217</v>
      </c>
      <c r="H177" s="183">
        <v>0</v>
      </c>
      <c r="I177" s="184" t="s">
        <v>2190</v>
      </c>
      <c r="J177" s="184" t="s">
        <v>2786</v>
      </c>
      <c r="K177" s="224" t="s">
        <v>15881</v>
      </c>
      <c r="L177" s="224" t="s">
        <v>15881</v>
      </c>
      <c r="M177" s="224" t="s">
        <v>15892</v>
      </c>
      <c r="N177" s="224" t="s">
        <v>16516</v>
      </c>
      <c r="O177" s="224" t="s">
        <v>16517</v>
      </c>
      <c r="P177" s="185" t="s">
        <v>485</v>
      </c>
      <c r="Q177" s="225" t="s">
        <v>15878</v>
      </c>
      <c r="R177" s="182" t="s">
        <v>12413</v>
      </c>
      <c r="S177" s="181" t="s">
        <v>12445</v>
      </c>
      <c r="T177" s="181" t="s">
        <v>2785</v>
      </c>
      <c r="U177" s="201"/>
      <c r="V177" s="226">
        <v>196</v>
      </c>
      <c r="X177" s="227">
        <v>0</v>
      </c>
      <c r="AB177" s="228" t="s">
        <v>16518</v>
      </c>
    </row>
    <row r="178" spans="1:28" s="227" customFormat="1" ht="54">
      <c r="A178" s="181" t="s">
        <v>2271</v>
      </c>
      <c r="B178" s="182" t="s">
        <v>1119</v>
      </c>
      <c r="C178" s="186" t="s">
        <v>2270</v>
      </c>
      <c r="D178" s="230"/>
      <c r="E178" s="182" t="s">
        <v>16519</v>
      </c>
      <c r="F178" s="182" t="s">
        <v>2271</v>
      </c>
      <c r="G178" s="182" t="s">
        <v>13217</v>
      </c>
      <c r="H178" s="183" t="s">
        <v>16520</v>
      </c>
      <c r="I178" s="184" t="s">
        <v>2272</v>
      </c>
      <c r="J178" s="184" t="s">
        <v>1636</v>
      </c>
      <c r="K178" s="224"/>
      <c r="L178" s="224"/>
      <c r="M178" s="224"/>
      <c r="N178" s="224"/>
      <c r="O178" s="224" t="s">
        <v>16521</v>
      </c>
      <c r="P178" s="185"/>
      <c r="Q178" s="225" t="s">
        <v>15919</v>
      </c>
      <c r="R178" s="182" t="s">
        <v>2270</v>
      </c>
      <c r="S178" s="181" t="s">
        <v>12679</v>
      </c>
      <c r="T178" s="181" t="s">
        <v>16522</v>
      </c>
      <c r="U178" s="201"/>
      <c r="V178" s="226">
        <v>32</v>
      </c>
      <c r="X178" s="227">
        <v>0</v>
      </c>
      <c r="AB178" s="228" t="s">
        <v>16523</v>
      </c>
    </row>
    <row r="179" spans="1:28" s="227" customFormat="1" ht="175.5">
      <c r="A179" s="181" t="s">
        <v>2279</v>
      </c>
      <c r="B179" s="182" t="s">
        <v>1119</v>
      </c>
      <c r="C179" s="186" t="s">
        <v>16524</v>
      </c>
      <c r="D179" s="230"/>
      <c r="E179" s="182" t="s">
        <v>16525</v>
      </c>
      <c r="F179" s="182" t="s">
        <v>2279</v>
      </c>
      <c r="G179" s="182" t="s">
        <v>13217</v>
      </c>
      <c r="H179" s="183" t="s">
        <v>16526</v>
      </c>
      <c r="I179" s="184" t="s">
        <v>2280</v>
      </c>
      <c r="J179" s="184" t="s">
        <v>16527</v>
      </c>
      <c r="K179" s="224"/>
      <c r="L179" s="224"/>
      <c r="M179" s="224"/>
      <c r="N179" s="224"/>
      <c r="O179" s="224" t="s">
        <v>16528</v>
      </c>
      <c r="P179" s="185"/>
      <c r="Q179" s="225" t="s">
        <v>15919</v>
      </c>
      <c r="R179" s="182" t="s">
        <v>16524</v>
      </c>
      <c r="S179" s="181" t="s">
        <v>12538</v>
      </c>
      <c r="T179" s="181" t="s">
        <v>6175</v>
      </c>
      <c r="U179" s="201"/>
      <c r="V179" s="226">
        <v>84</v>
      </c>
      <c r="X179" s="227">
        <v>0</v>
      </c>
      <c r="AB179" s="228" t="s">
        <v>16529</v>
      </c>
    </row>
    <row r="180" spans="1:28" s="227" customFormat="1" ht="27">
      <c r="A180" s="181" t="s">
        <v>2304</v>
      </c>
      <c r="B180" s="182" t="s">
        <v>1119</v>
      </c>
      <c r="C180" s="186" t="s">
        <v>2303</v>
      </c>
      <c r="D180" s="230"/>
      <c r="E180" s="182" t="s">
        <v>1096</v>
      </c>
      <c r="F180" s="182" t="s">
        <v>2304</v>
      </c>
      <c r="G180" s="182" t="s">
        <v>13217</v>
      </c>
      <c r="H180" s="183">
        <v>0</v>
      </c>
      <c r="I180" s="184" t="s">
        <v>2305</v>
      </c>
      <c r="J180" s="184" t="s">
        <v>15544</v>
      </c>
      <c r="K180" s="224"/>
      <c r="L180" s="224"/>
      <c r="M180" s="224"/>
      <c r="N180" s="224"/>
      <c r="O180" s="224" t="s">
        <v>16530</v>
      </c>
      <c r="P180" s="185"/>
      <c r="Q180" s="225" t="s">
        <v>15919</v>
      </c>
      <c r="R180" s="182" t="s">
        <v>2303</v>
      </c>
      <c r="S180" s="181" t="s">
        <v>12538</v>
      </c>
      <c r="T180" s="181" t="s">
        <v>6154</v>
      </c>
      <c r="U180" s="201"/>
      <c r="V180" s="226">
        <v>238</v>
      </c>
      <c r="X180" s="227">
        <v>0</v>
      </c>
      <c r="AB180" s="228" t="s">
        <v>16531</v>
      </c>
    </row>
    <row r="181" spans="1:28" s="227" customFormat="1" ht="81">
      <c r="A181" s="181" t="s">
        <v>16532</v>
      </c>
      <c r="B181" s="182" t="s">
        <v>1119</v>
      </c>
      <c r="C181" s="186" t="s">
        <v>16533</v>
      </c>
      <c r="D181" s="230"/>
      <c r="E181" s="182" t="s">
        <v>16534</v>
      </c>
      <c r="F181" s="182" t="s">
        <v>16532</v>
      </c>
      <c r="G181" s="182" t="s">
        <v>13217</v>
      </c>
      <c r="H181" s="183"/>
      <c r="I181" s="184"/>
      <c r="J181" s="184"/>
      <c r="K181" s="224"/>
      <c r="L181" s="224"/>
      <c r="M181" s="224"/>
      <c r="N181" s="224"/>
      <c r="O181" s="224"/>
      <c r="P181" s="185"/>
      <c r="Q181" s="225"/>
      <c r="R181" s="182"/>
      <c r="S181" s="181" t="s">
        <v>12680</v>
      </c>
      <c r="T181" s="181"/>
      <c r="U181" s="201"/>
      <c r="V181" s="226"/>
      <c r="X181" s="227">
        <v>0</v>
      </c>
      <c r="AB181" s="228" t="s">
        <v>16535</v>
      </c>
    </row>
    <row r="182" spans="1:28" s="227" customFormat="1" ht="40.5">
      <c r="A182" s="181" t="s">
        <v>2294</v>
      </c>
      <c r="B182" s="182" t="s">
        <v>1119</v>
      </c>
      <c r="C182" s="186" t="s">
        <v>2293</v>
      </c>
      <c r="D182" s="230"/>
      <c r="E182" s="182" t="s">
        <v>16536</v>
      </c>
      <c r="F182" s="182" t="s">
        <v>2294</v>
      </c>
      <c r="G182" s="182" t="s">
        <v>13217</v>
      </c>
      <c r="H182" s="183" t="s">
        <v>16537</v>
      </c>
      <c r="I182" s="184" t="s">
        <v>2330</v>
      </c>
      <c r="J182" s="184" t="s">
        <v>2331</v>
      </c>
      <c r="K182" s="224"/>
      <c r="L182" s="224"/>
      <c r="M182" s="224"/>
      <c r="N182" s="224"/>
      <c r="O182" s="224" t="s">
        <v>16538</v>
      </c>
      <c r="P182" s="185"/>
      <c r="Q182" s="225" t="s">
        <v>15919</v>
      </c>
      <c r="R182" s="182" t="s">
        <v>2293</v>
      </c>
      <c r="S182" s="181" t="s">
        <v>12591</v>
      </c>
      <c r="T182" s="181" t="s">
        <v>8691</v>
      </c>
      <c r="U182" s="201"/>
      <c r="V182" s="226">
        <v>181</v>
      </c>
      <c r="X182" s="227">
        <v>0</v>
      </c>
      <c r="AB182" s="228" t="s">
        <v>16539</v>
      </c>
    </row>
    <row r="183" spans="1:28" s="227" customFormat="1" ht="40.5">
      <c r="A183" s="181" t="s">
        <v>2275</v>
      </c>
      <c r="B183" s="182" t="s">
        <v>1119</v>
      </c>
      <c r="C183" s="186" t="s">
        <v>2274</v>
      </c>
      <c r="D183" s="230" t="s">
        <v>2274</v>
      </c>
      <c r="E183" s="182" t="s">
        <v>1096</v>
      </c>
      <c r="F183" s="182" t="s">
        <v>2275</v>
      </c>
      <c r="G183" s="182" t="s">
        <v>13217</v>
      </c>
      <c r="H183" s="183">
        <v>0</v>
      </c>
      <c r="I183" s="184" t="s">
        <v>2329</v>
      </c>
      <c r="J183" s="184" t="s">
        <v>15547</v>
      </c>
      <c r="K183" s="224" t="s">
        <v>16540</v>
      </c>
      <c r="L183" s="224" t="s">
        <v>16541</v>
      </c>
      <c r="M183" s="224" t="s">
        <v>15868</v>
      </c>
      <c r="N183" s="224" t="s">
        <v>15869</v>
      </c>
      <c r="O183" s="224" t="s">
        <v>16542</v>
      </c>
      <c r="P183" s="185" t="s">
        <v>485</v>
      </c>
      <c r="Q183" s="225" t="s">
        <v>15871</v>
      </c>
      <c r="R183" s="182" t="s">
        <v>2274</v>
      </c>
      <c r="S183" s="181" t="s">
        <v>12538</v>
      </c>
      <c r="T183" s="181" t="s">
        <v>6163</v>
      </c>
      <c r="U183" s="201"/>
      <c r="V183" s="226">
        <v>40</v>
      </c>
      <c r="X183" s="227">
        <v>0</v>
      </c>
      <c r="AB183" s="228" t="s">
        <v>16543</v>
      </c>
    </row>
    <row r="184" spans="1:28" s="227" customFormat="1" ht="81">
      <c r="A184" s="181" t="s">
        <v>2490</v>
      </c>
      <c r="B184" s="182" t="s">
        <v>1119</v>
      </c>
      <c r="C184" s="186" t="s">
        <v>2489</v>
      </c>
      <c r="D184" s="230"/>
      <c r="E184" s="182" t="s">
        <v>15989</v>
      </c>
      <c r="F184" s="182" t="s">
        <v>2490</v>
      </c>
      <c r="G184" s="182" t="s">
        <v>13217</v>
      </c>
      <c r="H184" s="183" t="s">
        <v>16544</v>
      </c>
      <c r="I184" s="184" t="s">
        <v>12386</v>
      </c>
      <c r="J184" s="184" t="s">
        <v>9928</v>
      </c>
      <c r="K184" s="224"/>
      <c r="L184" s="224"/>
      <c r="M184" s="224"/>
      <c r="N184" s="224"/>
      <c r="O184" s="224" t="s">
        <v>16093</v>
      </c>
      <c r="P184" s="185"/>
      <c r="Q184" s="225"/>
      <c r="R184" s="182" t="s">
        <v>2489</v>
      </c>
      <c r="S184" s="181" t="s">
        <v>12623</v>
      </c>
      <c r="T184" s="181" t="s">
        <v>9926</v>
      </c>
      <c r="U184" s="201"/>
      <c r="V184" s="226">
        <v>145</v>
      </c>
      <c r="X184" s="227">
        <v>0</v>
      </c>
      <c r="AB184" s="228" t="s">
        <v>16545</v>
      </c>
    </row>
    <row r="185" spans="1:28" s="227" customFormat="1" ht="67.5">
      <c r="A185" s="181" t="s">
        <v>16546</v>
      </c>
      <c r="B185" s="182" t="s">
        <v>1119</v>
      </c>
      <c r="C185" s="186" t="s">
        <v>16547</v>
      </c>
      <c r="D185" s="230"/>
      <c r="E185" s="182" t="s">
        <v>16335</v>
      </c>
      <c r="F185" s="182" t="s">
        <v>16546</v>
      </c>
      <c r="G185" s="182"/>
      <c r="H185" s="183"/>
      <c r="I185" s="184"/>
      <c r="J185" s="184"/>
      <c r="K185" s="224"/>
      <c r="L185" s="224"/>
      <c r="M185" s="224"/>
      <c r="N185" s="224"/>
      <c r="O185" s="224"/>
      <c r="P185" s="185"/>
      <c r="Q185" s="225"/>
      <c r="R185" s="182"/>
      <c r="S185" s="181" t="s">
        <v>12446</v>
      </c>
      <c r="T185" s="181"/>
      <c r="U185" s="201"/>
      <c r="V185" s="226"/>
      <c r="X185" s="227">
        <v>0</v>
      </c>
      <c r="AB185" s="228" t="s">
        <v>16548</v>
      </c>
    </row>
    <row r="186" spans="1:28" s="227" customFormat="1" ht="94.5">
      <c r="A186" s="181" t="s">
        <v>2420</v>
      </c>
      <c r="B186" s="182" t="s">
        <v>1119</v>
      </c>
      <c r="C186" s="186" t="s">
        <v>2419</v>
      </c>
      <c r="D186" s="230"/>
      <c r="E186" s="182" t="s">
        <v>1091</v>
      </c>
      <c r="F186" s="182" t="s">
        <v>2420</v>
      </c>
      <c r="G186" s="182" t="s">
        <v>13217</v>
      </c>
      <c r="H186" s="183">
        <v>0</v>
      </c>
      <c r="I186" s="184" t="s">
        <v>1535</v>
      </c>
      <c r="J186" s="184" t="s">
        <v>1536</v>
      </c>
      <c r="K186" s="224"/>
      <c r="L186" s="224"/>
      <c r="M186" s="224"/>
      <c r="N186" s="224"/>
      <c r="O186" s="224" t="s">
        <v>16549</v>
      </c>
      <c r="P186" s="185"/>
      <c r="Q186" s="225" t="s">
        <v>15919</v>
      </c>
      <c r="R186" s="182" t="s">
        <v>2419</v>
      </c>
      <c r="S186" s="181" t="s">
        <v>12490</v>
      </c>
      <c r="T186" s="181" t="s">
        <v>4216</v>
      </c>
      <c r="U186" s="201"/>
      <c r="V186" s="226">
        <v>64</v>
      </c>
      <c r="X186" s="227">
        <v>0</v>
      </c>
      <c r="AB186" s="228" t="s">
        <v>16550</v>
      </c>
    </row>
    <row r="187" spans="1:28" s="227" customFormat="1" ht="40.5">
      <c r="A187" s="181" t="s">
        <v>2425</v>
      </c>
      <c r="B187" s="182" t="s">
        <v>1119</v>
      </c>
      <c r="C187" s="186" t="s">
        <v>2424</v>
      </c>
      <c r="D187" s="230"/>
      <c r="E187" s="182" t="s">
        <v>2415</v>
      </c>
      <c r="F187" s="182" t="s">
        <v>2425</v>
      </c>
      <c r="G187" s="182" t="s">
        <v>13217</v>
      </c>
      <c r="H187" s="183">
        <v>0</v>
      </c>
      <c r="I187" s="184" t="s">
        <v>1531</v>
      </c>
      <c r="J187" s="184" t="s">
        <v>1532</v>
      </c>
      <c r="K187" s="224"/>
      <c r="L187" s="224"/>
      <c r="M187" s="224"/>
      <c r="N187" s="224"/>
      <c r="O187" s="224" t="s">
        <v>16551</v>
      </c>
      <c r="P187" s="185"/>
      <c r="Q187" s="225" t="s">
        <v>15919</v>
      </c>
      <c r="R187" s="182" t="s">
        <v>2424</v>
      </c>
      <c r="S187" s="181" t="s">
        <v>12665</v>
      </c>
      <c r="T187" s="181" t="s">
        <v>11864</v>
      </c>
      <c r="U187" s="201"/>
      <c r="V187" s="226">
        <v>216</v>
      </c>
      <c r="X187" s="227">
        <v>0</v>
      </c>
      <c r="AB187" s="228" t="s">
        <v>16552</v>
      </c>
    </row>
    <row r="188" spans="1:28" s="227" customFormat="1" ht="54">
      <c r="A188" s="181" t="s">
        <v>13837</v>
      </c>
      <c r="B188" s="182" t="s">
        <v>1119</v>
      </c>
      <c r="C188" s="186" t="s">
        <v>13822</v>
      </c>
      <c r="D188" s="230"/>
      <c r="E188" s="182" t="s">
        <v>1096</v>
      </c>
      <c r="F188" s="182" t="s">
        <v>13837</v>
      </c>
      <c r="G188" s="182" t="s">
        <v>13217</v>
      </c>
      <c r="H188" s="183">
        <v>0</v>
      </c>
      <c r="I188" s="184" t="s">
        <v>13849</v>
      </c>
      <c r="J188" s="184" t="s">
        <v>6180</v>
      </c>
      <c r="K188" s="224"/>
      <c r="L188" s="224"/>
      <c r="M188" s="224"/>
      <c r="N188" s="224"/>
      <c r="O188" s="224" t="s">
        <v>16279</v>
      </c>
      <c r="P188" s="185"/>
      <c r="Q188" s="225" t="s">
        <v>15919</v>
      </c>
      <c r="R188" s="182" t="s">
        <v>13822</v>
      </c>
      <c r="S188" s="181" t="s">
        <v>12538</v>
      </c>
      <c r="T188" s="181" t="s">
        <v>6179</v>
      </c>
      <c r="U188" s="201"/>
      <c r="V188" s="226">
        <v>130</v>
      </c>
      <c r="X188" s="227">
        <v>0</v>
      </c>
      <c r="AB188" s="228" t="s">
        <v>16553</v>
      </c>
    </row>
    <row r="189" spans="1:28" s="227" customFormat="1" ht="40.5">
      <c r="A189" s="181" t="s">
        <v>16554</v>
      </c>
      <c r="B189" s="182" t="s">
        <v>1119</v>
      </c>
      <c r="C189" s="186" t="s">
        <v>1834</v>
      </c>
      <c r="D189" s="230" t="s">
        <v>16555</v>
      </c>
      <c r="E189" s="182" t="s">
        <v>1082</v>
      </c>
      <c r="F189" s="182" t="s">
        <v>16554</v>
      </c>
      <c r="G189" s="182" t="s">
        <v>13217</v>
      </c>
      <c r="H189" s="183"/>
      <c r="I189" s="184"/>
      <c r="J189" s="184"/>
      <c r="K189" s="224"/>
      <c r="L189" s="224"/>
      <c r="M189" s="224"/>
      <c r="N189" s="224"/>
      <c r="O189" s="224"/>
      <c r="P189" s="185"/>
      <c r="Q189" s="225"/>
      <c r="R189" s="182"/>
      <c r="S189" s="181" t="s">
        <v>12434</v>
      </c>
      <c r="T189" s="181"/>
      <c r="U189" s="201"/>
      <c r="V189" s="226"/>
      <c r="X189" s="227">
        <v>0</v>
      </c>
      <c r="AB189" s="228" t="s">
        <v>15998</v>
      </c>
    </row>
    <row r="190" spans="1:28" s="227" customFormat="1" ht="40.5">
      <c r="A190" s="181" t="s">
        <v>16556</v>
      </c>
      <c r="B190" s="182" t="s">
        <v>1119</v>
      </c>
      <c r="C190" s="186" t="s">
        <v>1834</v>
      </c>
      <c r="D190" s="230" t="s">
        <v>16557</v>
      </c>
      <c r="E190" s="182" t="s">
        <v>1090</v>
      </c>
      <c r="F190" s="182" t="s">
        <v>16556</v>
      </c>
      <c r="G190" s="182" t="s">
        <v>13217</v>
      </c>
      <c r="H190" s="183"/>
      <c r="I190" s="184"/>
      <c r="J190" s="184"/>
      <c r="K190" s="224"/>
      <c r="L190" s="224"/>
      <c r="M190" s="224"/>
      <c r="N190" s="224"/>
      <c r="O190" s="224"/>
      <c r="P190" s="185"/>
      <c r="Q190" s="225"/>
      <c r="R190" s="182"/>
      <c r="S190" s="181" t="s">
        <v>12481</v>
      </c>
      <c r="T190" s="181"/>
      <c r="U190" s="201"/>
      <c r="V190" s="226"/>
      <c r="X190" s="227">
        <v>0</v>
      </c>
      <c r="AB190" s="228" t="s">
        <v>15998</v>
      </c>
    </row>
    <row r="191" spans="1:28" s="227" customFormat="1" ht="189">
      <c r="A191" s="181" t="s">
        <v>2435</v>
      </c>
      <c r="B191" s="182" t="s">
        <v>1119</v>
      </c>
      <c r="C191" s="186" t="s">
        <v>12903</v>
      </c>
      <c r="D191" s="230" t="s">
        <v>12903</v>
      </c>
      <c r="E191" s="182" t="s">
        <v>1101</v>
      </c>
      <c r="F191" s="182" t="s">
        <v>2435</v>
      </c>
      <c r="G191" s="182" t="s">
        <v>13217</v>
      </c>
      <c r="H191" s="183">
        <v>0</v>
      </c>
      <c r="I191" s="184" t="s">
        <v>12917</v>
      </c>
      <c r="J191" s="184" t="s">
        <v>12852</v>
      </c>
      <c r="K191" s="224" t="s">
        <v>16558</v>
      </c>
      <c r="L191" s="224" t="s">
        <v>16559</v>
      </c>
      <c r="M191" s="224" t="s">
        <v>15971</v>
      </c>
      <c r="N191" s="224" t="s">
        <v>15972</v>
      </c>
      <c r="O191" s="224" t="s">
        <v>16560</v>
      </c>
      <c r="P191" s="185" t="s">
        <v>484</v>
      </c>
      <c r="Q191" s="225" t="s">
        <v>15878</v>
      </c>
      <c r="R191" s="182" t="s">
        <v>12903</v>
      </c>
      <c r="S191" s="181" t="s">
        <v>12555</v>
      </c>
      <c r="T191" s="181" t="s">
        <v>6983</v>
      </c>
      <c r="U191" s="201"/>
      <c r="V191" s="226">
        <v>277</v>
      </c>
      <c r="X191" s="227">
        <v>0</v>
      </c>
      <c r="AB191" s="228" t="s">
        <v>16561</v>
      </c>
    </row>
    <row r="192" spans="1:28" s="227" customFormat="1" ht="81">
      <c r="A192" s="181" t="s">
        <v>2497</v>
      </c>
      <c r="B192" s="182" t="s">
        <v>1119</v>
      </c>
      <c r="C192" s="186" t="s">
        <v>2496</v>
      </c>
      <c r="D192" s="230" t="s">
        <v>2496</v>
      </c>
      <c r="E192" s="182" t="s">
        <v>1089</v>
      </c>
      <c r="F192" s="182" t="s">
        <v>2497</v>
      </c>
      <c r="G192" s="182" t="s">
        <v>13217</v>
      </c>
      <c r="H192" s="183">
        <v>0</v>
      </c>
      <c r="I192" s="184" t="s">
        <v>2498</v>
      </c>
      <c r="J192" s="184" t="s">
        <v>2499</v>
      </c>
      <c r="K192" s="224" t="s">
        <v>16562</v>
      </c>
      <c r="L192" s="224" t="s">
        <v>16563</v>
      </c>
      <c r="M192" s="224" t="s">
        <v>15971</v>
      </c>
      <c r="N192" s="224" t="s">
        <v>15889</v>
      </c>
      <c r="O192" s="224" t="s">
        <v>16564</v>
      </c>
      <c r="P192" s="185" t="s">
        <v>485</v>
      </c>
      <c r="Q192" s="225" t="s">
        <v>15878</v>
      </c>
      <c r="R192" s="182" t="s">
        <v>2496</v>
      </c>
      <c r="S192" s="181" t="s">
        <v>12479</v>
      </c>
      <c r="T192" s="181" t="s">
        <v>3849</v>
      </c>
      <c r="U192" s="201"/>
      <c r="V192" s="226">
        <v>220</v>
      </c>
      <c r="X192" s="227">
        <v>0</v>
      </c>
      <c r="AB192" s="228" t="s">
        <v>16565</v>
      </c>
    </row>
    <row r="193" spans="1:28" s="227" customFormat="1" ht="40.5">
      <c r="A193" s="181" t="s">
        <v>15404</v>
      </c>
      <c r="B193" s="182" t="s">
        <v>1119</v>
      </c>
      <c r="C193" s="186" t="s">
        <v>15403</v>
      </c>
      <c r="D193" s="230" t="s">
        <v>15403</v>
      </c>
      <c r="E193" s="182" t="s">
        <v>1083</v>
      </c>
      <c r="F193" s="182" t="s">
        <v>15404</v>
      </c>
      <c r="G193" s="182" t="s">
        <v>13217</v>
      </c>
      <c r="H193" s="183">
        <v>0</v>
      </c>
      <c r="I193" s="184" t="s">
        <v>15405</v>
      </c>
      <c r="J193" s="184" t="s">
        <v>2801</v>
      </c>
      <c r="K193" s="224"/>
      <c r="L193" s="224"/>
      <c r="M193" s="224"/>
      <c r="N193" s="224"/>
      <c r="O193" s="224" t="s">
        <v>16279</v>
      </c>
      <c r="P193" s="185"/>
      <c r="Q193" s="225"/>
      <c r="R193" s="182" t="s">
        <v>15403</v>
      </c>
      <c r="S193" s="181" t="s">
        <v>12446</v>
      </c>
      <c r="T193" s="181" t="s">
        <v>2800</v>
      </c>
      <c r="U193" s="201"/>
      <c r="V193" s="226">
        <v>6</v>
      </c>
      <c r="X193" s="227">
        <v>0</v>
      </c>
      <c r="AB193" s="228" t="s">
        <v>16566</v>
      </c>
    </row>
    <row r="194" spans="1:28" s="227" customFormat="1" ht="40.5">
      <c r="A194" s="181" t="s">
        <v>2501</v>
      </c>
      <c r="B194" s="182" t="s">
        <v>1119</v>
      </c>
      <c r="C194" s="186" t="s">
        <v>2500</v>
      </c>
      <c r="D194" s="230" t="s">
        <v>2500</v>
      </c>
      <c r="E194" s="182" t="s">
        <v>16499</v>
      </c>
      <c r="F194" s="182" t="s">
        <v>2501</v>
      </c>
      <c r="G194" s="182" t="s">
        <v>13217</v>
      </c>
      <c r="H194" s="183" t="s">
        <v>16567</v>
      </c>
      <c r="I194" s="184" t="s">
        <v>1562</v>
      </c>
      <c r="J194" s="184" t="s">
        <v>6448</v>
      </c>
      <c r="K194" s="224" t="s">
        <v>16568</v>
      </c>
      <c r="L194" s="224" t="s">
        <v>16569</v>
      </c>
      <c r="M194" s="224" t="s">
        <v>15948</v>
      </c>
      <c r="N194" s="224" t="s">
        <v>15869</v>
      </c>
      <c r="O194" s="224" t="s">
        <v>16570</v>
      </c>
      <c r="P194" s="185" t="s">
        <v>485</v>
      </c>
      <c r="Q194" s="225" t="s">
        <v>15878</v>
      </c>
      <c r="R194" s="182" t="s">
        <v>2500</v>
      </c>
      <c r="S194" s="181" t="s">
        <v>12543</v>
      </c>
      <c r="T194" s="181" t="s">
        <v>6447</v>
      </c>
      <c r="U194" s="201"/>
      <c r="V194" s="226">
        <v>218</v>
      </c>
      <c r="X194" s="227">
        <v>0</v>
      </c>
      <c r="AB194" s="228" t="s">
        <v>16571</v>
      </c>
    </row>
    <row r="195" spans="1:28" s="227" customFormat="1" ht="162">
      <c r="A195" s="181" t="s">
        <v>2503</v>
      </c>
      <c r="B195" s="182" t="s">
        <v>1119</v>
      </c>
      <c r="C195" s="186" t="s">
        <v>2502</v>
      </c>
      <c r="D195" s="230"/>
      <c r="E195" s="182" t="s">
        <v>1102</v>
      </c>
      <c r="F195" s="182" t="s">
        <v>2503</v>
      </c>
      <c r="G195" s="182" t="s">
        <v>13217</v>
      </c>
      <c r="H195" s="183">
        <v>0</v>
      </c>
      <c r="I195" s="184" t="s">
        <v>2504</v>
      </c>
      <c r="J195" s="184" t="s">
        <v>2504</v>
      </c>
      <c r="K195" s="224"/>
      <c r="L195" s="224"/>
      <c r="M195" s="224"/>
      <c r="N195" s="224"/>
      <c r="O195" s="224" t="s">
        <v>16572</v>
      </c>
      <c r="P195" s="185"/>
      <c r="Q195" s="225" t="s">
        <v>15919</v>
      </c>
      <c r="R195" s="182" t="s">
        <v>2502</v>
      </c>
      <c r="S195" s="181" t="s">
        <v>12566</v>
      </c>
      <c r="T195" s="181" t="s">
        <v>7455</v>
      </c>
      <c r="U195" s="201"/>
      <c r="V195" s="226">
        <v>273</v>
      </c>
      <c r="X195" s="227">
        <v>0</v>
      </c>
      <c r="AB195" s="228" t="s">
        <v>16573</v>
      </c>
    </row>
    <row r="196" spans="1:28" s="227" customFormat="1" ht="40.5">
      <c r="A196" s="181" t="s">
        <v>12896</v>
      </c>
      <c r="B196" s="182" t="s">
        <v>1119</v>
      </c>
      <c r="C196" s="186" t="s">
        <v>12895</v>
      </c>
      <c r="D196" s="230"/>
      <c r="E196" s="182" t="s">
        <v>16574</v>
      </c>
      <c r="F196" s="182" t="s">
        <v>12896</v>
      </c>
      <c r="G196" s="182" t="s">
        <v>13217</v>
      </c>
      <c r="H196" s="183" t="s">
        <v>16575</v>
      </c>
      <c r="I196" s="184" t="s">
        <v>12920</v>
      </c>
      <c r="J196" s="184" t="s">
        <v>11644</v>
      </c>
      <c r="K196" s="224"/>
      <c r="L196" s="224"/>
      <c r="M196" s="224"/>
      <c r="N196" s="224"/>
      <c r="O196" s="224" t="s">
        <v>16574</v>
      </c>
      <c r="P196" s="185"/>
      <c r="Q196" s="225"/>
      <c r="R196" s="182" t="s">
        <v>12895</v>
      </c>
      <c r="S196" s="181" t="s">
        <v>12663</v>
      </c>
      <c r="T196" s="181" t="s">
        <v>11643</v>
      </c>
      <c r="U196" s="201"/>
      <c r="V196" s="226">
        <v>8</v>
      </c>
      <c r="X196" s="227">
        <v>0</v>
      </c>
      <c r="AB196" s="228" t="s">
        <v>16576</v>
      </c>
    </row>
    <row r="197" spans="1:28" s="227" customFormat="1" ht="40.5">
      <c r="A197" s="181" t="s">
        <v>13836</v>
      </c>
      <c r="B197" s="182" t="s">
        <v>1119</v>
      </c>
      <c r="C197" s="186" t="s">
        <v>13817</v>
      </c>
      <c r="D197" s="230"/>
      <c r="E197" s="182" t="s">
        <v>12990</v>
      </c>
      <c r="F197" s="182" t="s">
        <v>13836</v>
      </c>
      <c r="G197" s="182" t="s">
        <v>13217</v>
      </c>
      <c r="H197" s="183">
        <v>0</v>
      </c>
      <c r="I197" s="184" t="s">
        <v>14000</v>
      </c>
      <c r="J197" s="184" t="s">
        <v>5550</v>
      </c>
      <c r="K197" s="224"/>
      <c r="L197" s="224"/>
      <c r="M197" s="224"/>
      <c r="N197" s="224"/>
      <c r="O197" s="224" t="s">
        <v>16279</v>
      </c>
      <c r="P197" s="185"/>
      <c r="Q197" s="225" t="s">
        <v>15919</v>
      </c>
      <c r="R197" s="182" t="s">
        <v>13817</v>
      </c>
      <c r="S197" s="181" t="s">
        <v>12515</v>
      </c>
      <c r="T197" s="181" t="s">
        <v>5549</v>
      </c>
      <c r="U197" s="201"/>
      <c r="V197" s="226">
        <v>94</v>
      </c>
      <c r="X197" s="227">
        <v>0</v>
      </c>
      <c r="AB197" s="228" t="s">
        <v>16577</v>
      </c>
    </row>
    <row r="198" spans="1:28" s="227" customFormat="1" ht="54">
      <c r="A198" s="181" t="s">
        <v>12899</v>
      </c>
      <c r="B198" s="182" t="s">
        <v>1119</v>
      </c>
      <c r="C198" s="186" t="s">
        <v>12898</v>
      </c>
      <c r="D198" s="230" t="s">
        <v>12898</v>
      </c>
      <c r="E198" s="182" t="s">
        <v>1101</v>
      </c>
      <c r="F198" s="182" t="s">
        <v>12899</v>
      </c>
      <c r="G198" s="182" t="s">
        <v>13217</v>
      </c>
      <c r="H198" s="183">
        <v>0</v>
      </c>
      <c r="I198" s="184" t="s">
        <v>12916</v>
      </c>
      <c r="J198" s="184" t="s">
        <v>12849</v>
      </c>
      <c r="K198" s="224" t="s">
        <v>16578</v>
      </c>
      <c r="L198" s="224" t="s">
        <v>16579</v>
      </c>
      <c r="M198" s="224" t="s">
        <v>15971</v>
      </c>
      <c r="N198" s="224" t="s">
        <v>16011</v>
      </c>
      <c r="O198" s="224" t="s">
        <v>16580</v>
      </c>
      <c r="P198" s="185" t="s">
        <v>485</v>
      </c>
      <c r="Q198" s="225" t="s">
        <v>15878</v>
      </c>
      <c r="R198" s="182" t="s">
        <v>12898</v>
      </c>
      <c r="S198" s="181" t="s">
        <v>12555</v>
      </c>
      <c r="T198" s="181" t="s">
        <v>6995</v>
      </c>
      <c r="U198" s="201"/>
      <c r="V198" s="226">
        <v>203</v>
      </c>
      <c r="X198" s="227">
        <v>0</v>
      </c>
      <c r="AB198" s="228" t="s">
        <v>16581</v>
      </c>
    </row>
    <row r="199" spans="1:28" s="227" customFormat="1" ht="27">
      <c r="A199" s="181" t="s">
        <v>16582</v>
      </c>
      <c r="B199" s="182" t="s">
        <v>1119</v>
      </c>
      <c r="C199" s="186" t="s">
        <v>16583</v>
      </c>
      <c r="D199" s="230"/>
      <c r="E199" s="182" t="s">
        <v>1101</v>
      </c>
      <c r="F199" s="182" t="s">
        <v>16582</v>
      </c>
      <c r="G199" s="182" t="s">
        <v>13217</v>
      </c>
      <c r="H199" s="183"/>
      <c r="I199" s="184"/>
      <c r="J199" s="184"/>
      <c r="K199" s="224"/>
      <c r="L199" s="224"/>
      <c r="M199" s="224"/>
      <c r="N199" s="224"/>
      <c r="O199" s="224"/>
      <c r="P199" s="185"/>
      <c r="Q199" s="225"/>
      <c r="R199" s="182"/>
      <c r="S199" s="181" t="s">
        <v>12555</v>
      </c>
      <c r="T199" s="181"/>
      <c r="U199" s="201"/>
      <c r="V199" s="226"/>
      <c r="X199" s="227">
        <v>0</v>
      </c>
      <c r="AB199" s="228" t="s">
        <v>16584</v>
      </c>
    </row>
    <row r="200" spans="1:28" s="227" customFormat="1" ht="40.5">
      <c r="A200" s="181" t="s">
        <v>16585</v>
      </c>
      <c r="B200" s="182" t="s">
        <v>1119</v>
      </c>
      <c r="C200" s="186" t="s">
        <v>1834</v>
      </c>
      <c r="D200" s="230" t="s">
        <v>16586</v>
      </c>
      <c r="E200" s="182" t="s">
        <v>12980</v>
      </c>
      <c r="F200" s="182" t="s">
        <v>16585</v>
      </c>
      <c r="G200" s="182" t="s">
        <v>13217</v>
      </c>
      <c r="H200" s="183"/>
      <c r="I200" s="184"/>
      <c r="J200" s="184"/>
      <c r="K200" s="224"/>
      <c r="L200" s="224"/>
      <c r="M200" s="224"/>
      <c r="N200" s="224"/>
      <c r="O200" s="224"/>
      <c r="P200" s="185"/>
      <c r="Q200" s="225"/>
      <c r="R200" s="182"/>
      <c r="S200" s="181" t="s">
        <v>12503</v>
      </c>
      <c r="T200" s="181"/>
      <c r="U200" s="201"/>
      <c r="V200" s="226"/>
      <c r="X200" s="227">
        <v>0</v>
      </c>
      <c r="AB200" s="228" t="s">
        <v>15998</v>
      </c>
    </row>
    <row r="201" spans="1:28" s="227" customFormat="1" ht="229.5">
      <c r="A201" s="181" t="s">
        <v>13156</v>
      </c>
      <c r="B201" s="182" t="s">
        <v>1119</v>
      </c>
      <c r="C201" s="186" t="s">
        <v>13155</v>
      </c>
      <c r="D201" s="230"/>
      <c r="E201" s="182" t="s">
        <v>2415</v>
      </c>
      <c r="F201" s="182" t="s">
        <v>13156</v>
      </c>
      <c r="G201" s="182" t="s">
        <v>13217</v>
      </c>
      <c r="H201" s="183">
        <v>0</v>
      </c>
      <c r="I201" s="184" t="s">
        <v>13216</v>
      </c>
      <c r="J201" s="184" t="s">
        <v>1627</v>
      </c>
      <c r="K201" s="224"/>
      <c r="L201" s="224"/>
      <c r="M201" s="224"/>
      <c r="N201" s="224"/>
      <c r="O201" s="224" t="s">
        <v>16587</v>
      </c>
      <c r="P201" s="185"/>
      <c r="Q201" s="225" t="s">
        <v>15919</v>
      </c>
      <c r="R201" s="182" t="s">
        <v>13155</v>
      </c>
      <c r="S201" s="181" t="s">
        <v>12665</v>
      </c>
      <c r="T201" s="181" t="s">
        <v>11876</v>
      </c>
      <c r="U201" s="201"/>
      <c r="V201" s="226">
        <v>226</v>
      </c>
      <c r="X201" s="227">
        <v>0</v>
      </c>
      <c r="AB201" s="228" t="s">
        <v>16588</v>
      </c>
    </row>
    <row r="202" spans="1:28" s="227" customFormat="1" ht="54">
      <c r="A202" s="181" t="s">
        <v>13764</v>
      </c>
      <c r="B202" s="182" t="s">
        <v>1119</v>
      </c>
      <c r="C202" s="186" t="s">
        <v>13763</v>
      </c>
      <c r="D202" s="230"/>
      <c r="E202" s="182" t="s">
        <v>1082</v>
      </c>
      <c r="F202" s="182" t="s">
        <v>13764</v>
      </c>
      <c r="G202" s="182" t="s">
        <v>13217</v>
      </c>
      <c r="H202" s="183">
        <v>0</v>
      </c>
      <c r="I202" s="184" t="s">
        <v>13799</v>
      </c>
      <c r="J202" s="184" t="s">
        <v>2551</v>
      </c>
      <c r="K202" s="224"/>
      <c r="L202" s="224"/>
      <c r="M202" s="224"/>
      <c r="N202" s="224"/>
      <c r="O202" s="224" t="s">
        <v>16279</v>
      </c>
      <c r="P202" s="185"/>
      <c r="Q202" s="225" t="s">
        <v>15919</v>
      </c>
      <c r="R202" s="182" t="s">
        <v>13763</v>
      </c>
      <c r="S202" s="181" t="s">
        <v>12434</v>
      </c>
      <c r="T202" s="181" t="s">
        <v>2550</v>
      </c>
      <c r="U202" s="201"/>
      <c r="V202" s="226">
        <v>65</v>
      </c>
      <c r="X202" s="227">
        <v>0</v>
      </c>
      <c r="AB202" s="228" t="s">
        <v>16589</v>
      </c>
    </row>
    <row r="203" spans="1:28" s="227" customFormat="1" ht="54">
      <c r="A203" s="181" t="s">
        <v>13762</v>
      </c>
      <c r="B203" s="182" t="s">
        <v>1119</v>
      </c>
      <c r="C203" s="186" t="s">
        <v>13761</v>
      </c>
      <c r="D203" s="230"/>
      <c r="E203" s="182" t="s">
        <v>1096</v>
      </c>
      <c r="F203" s="182" t="s">
        <v>13762</v>
      </c>
      <c r="G203" s="182" t="s">
        <v>13217</v>
      </c>
      <c r="H203" s="183">
        <v>0</v>
      </c>
      <c r="I203" s="184" t="s">
        <v>13808</v>
      </c>
      <c r="J203" s="184" t="s">
        <v>6165</v>
      </c>
      <c r="K203" s="224"/>
      <c r="L203" s="224"/>
      <c r="M203" s="224"/>
      <c r="N203" s="224"/>
      <c r="O203" s="224" t="s">
        <v>16279</v>
      </c>
      <c r="P203" s="185"/>
      <c r="Q203" s="225" t="s">
        <v>15919</v>
      </c>
      <c r="R203" s="182" t="s">
        <v>13761</v>
      </c>
      <c r="S203" s="181" t="s">
        <v>12538</v>
      </c>
      <c r="T203" s="181" t="s">
        <v>6164</v>
      </c>
      <c r="U203" s="201"/>
      <c r="V203" s="226">
        <v>52</v>
      </c>
      <c r="X203" s="227">
        <v>0</v>
      </c>
      <c r="AB203" s="228" t="s">
        <v>16590</v>
      </c>
    </row>
    <row r="204" spans="1:28" s="227" customFormat="1" ht="40.5">
      <c r="A204" s="181" t="s">
        <v>13773</v>
      </c>
      <c r="B204" s="182" t="s">
        <v>1119</v>
      </c>
      <c r="C204" s="186" t="s">
        <v>13772</v>
      </c>
      <c r="D204" s="230"/>
      <c r="E204" s="182" t="s">
        <v>1096</v>
      </c>
      <c r="F204" s="182" t="s">
        <v>13773</v>
      </c>
      <c r="G204" s="182" t="s">
        <v>13217</v>
      </c>
      <c r="H204" s="183">
        <v>0</v>
      </c>
      <c r="I204" s="184" t="s">
        <v>15105</v>
      </c>
      <c r="J204" s="184" t="s">
        <v>15543</v>
      </c>
      <c r="K204" s="224"/>
      <c r="L204" s="224"/>
      <c r="M204" s="224"/>
      <c r="N204" s="224"/>
      <c r="O204" s="224" t="s">
        <v>16279</v>
      </c>
      <c r="P204" s="185"/>
      <c r="Q204" s="225" t="s">
        <v>15919</v>
      </c>
      <c r="R204" s="182" t="s">
        <v>13772</v>
      </c>
      <c r="S204" s="181" t="s">
        <v>12538</v>
      </c>
      <c r="T204" s="181" t="s">
        <v>6175</v>
      </c>
      <c r="U204" s="201"/>
      <c r="V204" s="226">
        <v>272</v>
      </c>
      <c r="X204" s="227">
        <v>0</v>
      </c>
      <c r="AB204" s="228" t="s">
        <v>16591</v>
      </c>
    </row>
    <row r="205" spans="1:28" s="227" customFormat="1" ht="81">
      <c r="A205" s="181" t="s">
        <v>16592</v>
      </c>
      <c r="B205" s="182" t="s">
        <v>1119</v>
      </c>
      <c r="C205" s="186" t="s">
        <v>16593</v>
      </c>
      <c r="D205" s="230" t="s">
        <v>16593</v>
      </c>
      <c r="E205" s="182" t="s">
        <v>16594</v>
      </c>
      <c r="F205" s="182" t="s">
        <v>16592</v>
      </c>
      <c r="G205" s="182" t="s">
        <v>13217</v>
      </c>
      <c r="H205" s="183" t="s">
        <v>16595</v>
      </c>
      <c r="I205" s="184" t="s">
        <v>16596</v>
      </c>
      <c r="J205" s="184" t="s">
        <v>3911</v>
      </c>
      <c r="K205" s="224"/>
      <c r="L205" s="224"/>
      <c r="M205" s="224"/>
      <c r="N205" s="224"/>
      <c r="O205" s="224" t="s">
        <v>16279</v>
      </c>
      <c r="P205" s="185"/>
      <c r="Q205" s="225"/>
      <c r="R205" s="182" t="s">
        <v>16593</v>
      </c>
      <c r="S205" s="181" t="s">
        <v>12482</v>
      </c>
      <c r="T205" s="181" t="s">
        <v>3910</v>
      </c>
      <c r="U205" s="201"/>
      <c r="V205" s="226">
        <v>41</v>
      </c>
      <c r="X205" s="227">
        <v>0</v>
      </c>
      <c r="AB205" s="228" t="s">
        <v>16597</v>
      </c>
    </row>
    <row r="206" spans="1:28" s="227" customFormat="1" ht="94.5">
      <c r="A206" s="181" t="s">
        <v>13834</v>
      </c>
      <c r="B206" s="182" t="s">
        <v>1119</v>
      </c>
      <c r="C206" s="186" t="s">
        <v>13814</v>
      </c>
      <c r="D206" s="230" t="s">
        <v>13814</v>
      </c>
      <c r="E206" s="182" t="s">
        <v>1098</v>
      </c>
      <c r="F206" s="182" t="s">
        <v>13834</v>
      </c>
      <c r="G206" s="182" t="s">
        <v>13217</v>
      </c>
      <c r="H206" s="183">
        <v>0</v>
      </c>
      <c r="I206" s="184" t="s">
        <v>13848</v>
      </c>
      <c r="J206" s="184" t="s">
        <v>1568</v>
      </c>
      <c r="K206" s="224" t="s">
        <v>16598</v>
      </c>
      <c r="L206" s="224" t="s">
        <v>16599</v>
      </c>
      <c r="M206" s="224" t="s">
        <v>15971</v>
      </c>
      <c r="N206" s="224" t="s">
        <v>15972</v>
      </c>
      <c r="O206" s="224" t="s">
        <v>16380</v>
      </c>
      <c r="P206" s="185" t="s">
        <v>484</v>
      </c>
      <c r="Q206" s="225" t="s">
        <v>15878</v>
      </c>
      <c r="R206" s="182" t="s">
        <v>13814</v>
      </c>
      <c r="S206" s="181" t="s">
        <v>12547</v>
      </c>
      <c r="T206" s="181" t="s">
        <v>6655</v>
      </c>
      <c r="U206" s="201"/>
      <c r="V206" s="226">
        <v>75</v>
      </c>
      <c r="X206" s="227">
        <v>0</v>
      </c>
      <c r="AB206" s="228" t="s">
        <v>16600</v>
      </c>
    </row>
    <row r="207" spans="1:28" s="227" customFormat="1" ht="94.5">
      <c r="A207" s="181" t="s">
        <v>13835</v>
      </c>
      <c r="B207" s="182" t="s">
        <v>1119</v>
      </c>
      <c r="C207" s="186" t="s">
        <v>13815</v>
      </c>
      <c r="D207" s="230" t="s">
        <v>13815</v>
      </c>
      <c r="E207" s="182" t="s">
        <v>1098</v>
      </c>
      <c r="F207" s="182" t="s">
        <v>13835</v>
      </c>
      <c r="G207" s="182" t="s">
        <v>13217</v>
      </c>
      <c r="H207" s="183">
        <v>0</v>
      </c>
      <c r="I207" s="184" t="s">
        <v>6665</v>
      </c>
      <c r="J207" s="184" t="s">
        <v>6665</v>
      </c>
      <c r="K207" s="224" t="s">
        <v>16598</v>
      </c>
      <c r="L207" s="224" t="s">
        <v>16599</v>
      </c>
      <c r="M207" s="224" t="s">
        <v>15971</v>
      </c>
      <c r="N207" s="224" t="s">
        <v>15972</v>
      </c>
      <c r="O207" s="224" t="s">
        <v>16380</v>
      </c>
      <c r="P207" s="185" t="s">
        <v>484</v>
      </c>
      <c r="Q207" s="225" t="s">
        <v>15878</v>
      </c>
      <c r="R207" s="182" t="s">
        <v>13815</v>
      </c>
      <c r="S207" s="181" t="s">
        <v>12547</v>
      </c>
      <c r="T207" s="181" t="s">
        <v>6664</v>
      </c>
      <c r="U207" s="201"/>
      <c r="V207" s="226">
        <v>76</v>
      </c>
      <c r="X207" s="227">
        <v>0</v>
      </c>
      <c r="AB207" s="228" t="s">
        <v>16601</v>
      </c>
    </row>
    <row r="208" spans="1:28" s="227" customFormat="1" ht="81">
      <c r="A208" s="181" t="s">
        <v>13833</v>
      </c>
      <c r="B208" s="182" t="s">
        <v>1119</v>
      </c>
      <c r="C208" s="186" t="s">
        <v>13811</v>
      </c>
      <c r="D208" s="230"/>
      <c r="E208" s="182" t="s">
        <v>16525</v>
      </c>
      <c r="F208" s="182" t="s">
        <v>13833</v>
      </c>
      <c r="G208" s="182" t="s">
        <v>13217</v>
      </c>
      <c r="H208" s="183" t="s">
        <v>16602</v>
      </c>
      <c r="I208" s="184" t="s">
        <v>13847</v>
      </c>
      <c r="J208" s="184" t="s">
        <v>16603</v>
      </c>
      <c r="K208" s="224"/>
      <c r="L208" s="224"/>
      <c r="M208" s="224"/>
      <c r="N208" s="224"/>
      <c r="O208" s="224" t="s">
        <v>16279</v>
      </c>
      <c r="P208" s="185"/>
      <c r="Q208" s="225" t="s">
        <v>15919</v>
      </c>
      <c r="R208" s="182" t="s">
        <v>13811</v>
      </c>
      <c r="S208" s="181" t="s">
        <v>12538</v>
      </c>
      <c r="T208" s="181" t="s">
        <v>6168</v>
      </c>
      <c r="U208" s="201"/>
      <c r="V208" s="226">
        <v>33</v>
      </c>
      <c r="X208" s="227">
        <v>0</v>
      </c>
      <c r="AB208" s="228" t="s">
        <v>16604</v>
      </c>
    </row>
    <row r="209" spans="1:28" s="227" customFormat="1" ht="54">
      <c r="A209" s="181" t="s">
        <v>13838</v>
      </c>
      <c r="B209" s="182" t="s">
        <v>1119</v>
      </c>
      <c r="C209" s="186" t="s">
        <v>13823</v>
      </c>
      <c r="D209" s="230"/>
      <c r="E209" s="182" t="s">
        <v>1096</v>
      </c>
      <c r="F209" s="182" t="s">
        <v>13838</v>
      </c>
      <c r="G209" s="182" t="s">
        <v>13217</v>
      </c>
      <c r="H209" s="183">
        <v>0</v>
      </c>
      <c r="I209" s="184" t="s">
        <v>13850</v>
      </c>
      <c r="J209" s="184" t="s">
        <v>15553</v>
      </c>
      <c r="K209" s="224"/>
      <c r="L209" s="224"/>
      <c r="M209" s="224"/>
      <c r="N209" s="224"/>
      <c r="O209" s="224" t="s">
        <v>16279</v>
      </c>
      <c r="P209" s="185"/>
      <c r="Q209" s="225" t="s">
        <v>15919</v>
      </c>
      <c r="R209" s="182" t="s">
        <v>13823</v>
      </c>
      <c r="S209" s="181" t="s">
        <v>12538</v>
      </c>
      <c r="T209" s="181" t="s">
        <v>15851</v>
      </c>
      <c r="U209" s="201"/>
      <c r="V209" s="226">
        <v>158</v>
      </c>
      <c r="X209" s="227">
        <v>0</v>
      </c>
      <c r="AB209" s="228" t="s">
        <v>16605</v>
      </c>
    </row>
    <row r="210" spans="1:28" s="227" customFormat="1" ht="94.5">
      <c r="A210" s="181" t="s">
        <v>15022</v>
      </c>
      <c r="B210" s="182" t="s">
        <v>1119</v>
      </c>
      <c r="C210" s="186" t="s">
        <v>15021</v>
      </c>
      <c r="D210" s="230"/>
      <c r="E210" s="182" t="s">
        <v>1096</v>
      </c>
      <c r="F210" s="182" t="s">
        <v>15022</v>
      </c>
      <c r="G210" s="182" t="s">
        <v>13217</v>
      </c>
      <c r="H210" s="183">
        <v>0</v>
      </c>
      <c r="I210" s="184" t="s">
        <v>15100</v>
      </c>
      <c r="J210" s="184" t="s">
        <v>15552</v>
      </c>
      <c r="K210" s="224"/>
      <c r="L210" s="224"/>
      <c r="M210" s="224"/>
      <c r="N210" s="224"/>
      <c r="O210" s="224" t="s">
        <v>16279</v>
      </c>
      <c r="P210" s="185"/>
      <c r="Q210" s="225" t="s">
        <v>15919</v>
      </c>
      <c r="R210" s="182" t="s">
        <v>15021</v>
      </c>
      <c r="S210" s="181" t="s">
        <v>12538</v>
      </c>
      <c r="T210" s="181" t="s">
        <v>6188</v>
      </c>
      <c r="U210" s="201"/>
      <c r="V210" s="226">
        <v>80</v>
      </c>
      <c r="X210" s="227">
        <v>0</v>
      </c>
      <c r="AB210" s="228" t="s">
        <v>16606</v>
      </c>
    </row>
    <row r="211" spans="1:28" s="227" customFormat="1" ht="94.5">
      <c r="A211" s="181" t="s">
        <v>15024</v>
      </c>
      <c r="B211" s="182" t="s">
        <v>1119</v>
      </c>
      <c r="C211" s="186" t="s">
        <v>15023</v>
      </c>
      <c r="D211" s="230"/>
      <c r="E211" s="182" t="s">
        <v>1096</v>
      </c>
      <c r="F211" s="182" t="s">
        <v>15024</v>
      </c>
      <c r="G211" s="182" t="s">
        <v>13217</v>
      </c>
      <c r="H211" s="183">
        <v>0</v>
      </c>
      <c r="I211" s="184" t="s">
        <v>15100</v>
      </c>
      <c r="J211" s="184" t="s">
        <v>15552</v>
      </c>
      <c r="K211" s="224"/>
      <c r="L211" s="224"/>
      <c r="M211" s="224"/>
      <c r="N211" s="224"/>
      <c r="O211" s="224" t="s">
        <v>16279</v>
      </c>
      <c r="P211" s="185"/>
      <c r="Q211" s="225" t="s">
        <v>15919</v>
      </c>
      <c r="R211" s="182" t="s">
        <v>15023</v>
      </c>
      <c r="S211" s="181" t="s">
        <v>12538</v>
      </c>
      <c r="T211" s="181" t="s">
        <v>6188</v>
      </c>
      <c r="U211" s="201"/>
      <c r="V211" s="226">
        <v>81</v>
      </c>
      <c r="X211" s="227">
        <v>0</v>
      </c>
      <c r="AB211" s="228" t="s">
        <v>16607</v>
      </c>
    </row>
    <row r="212" spans="1:28" s="227" customFormat="1" ht="94.5">
      <c r="A212" s="181" t="s">
        <v>15026</v>
      </c>
      <c r="B212" s="182" t="s">
        <v>1119</v>
      </c>
      <c r="C212" s="186" t="s">
        <v>15025</v>
      </c>
      <c r="D212" s="230"/>
      <c r="E212" s="182" t="s">
        <v>1096</v>
      </c>
      <c r="F212" s="182" t="s">
        <v>15026</v>
      </c>
      <c r="G212" s="182" t="s">
        <v>13217</v>
      </c>
      <c r="H212" s="183">
        <v>0</v>
      </c>
      <c r="I212" s="184" t="s">
        <v>15100</v>
      </c>
      <c r="J212" s="184" t="s">
        <v>15552</v>
      </c>
      <c r="K212" s="224"/>
      <c r="L212" s="224"/>
      <c r="M212" s="224"/>
      <c r="N212" s="224"/>
      <c r="O212" s="224" t="s">
        <v>16279</v>
      </c>
      <c r="P212" s="185"/>
      <c r="Q212" s="225" t="s">
        <v>15919</v>
      </c>
      <c r="R212" s="182" t="s">
        <v>15025</v>
      </c>
      <c r="S212" s="181" t="s">
        <v>12538</v>
      </c>
      <c r="T212" s="181" t="s">
        <v>6188</v>
      </c>
      <c r="U212" s="201"/>
      <c r="V212" s="226">
        <v>82</v>
      </c>
      <c r="X212" s="227">
        <v>0</v>
      </c>
      <c r="AB212" s="228" t="s">
        <v>16608</v>
      </c>
    </row>
    <row r="213" spans="1:28" s="227" customFormat="1" ht="94.5">
      <c r="A213" s="181" t="s">
        <v>15028</v>
      </c>
      <c r="B213" s="182" t="s">
        <v>1119</v>
      </c>
      <c r="C213" s="186" t="s">
        <v>15027</v>
      </c>
      <c r="D213" s="230"/>
      <c r="E213" s="182" t="s">
        <v>1096</v>
      </c>
      <c r="F213" s="182" t="s">
        <v>15028</v>
      </c>
      <c r="G213" s="182" t="s">
        <v>13217</v>
      </c>
      <c r="H213" s="183">
        <v>0</v>
      </c>
      <c r="I213" s="184" t="s">
        <v>15100</v>
      </c>
      <c r="J213" s="184" t="s">
        <v>15552</v>
      </c>
      <c r="K213" s="224"/>
      <c r="L213" s="224"/>
      <c r="M213" s="224"/>
      <c r="N213" s="224"/>
      <c r="O213" s="224" t="s">
        <v>16279</v>
      </c>
      <c r="P213" s="185"/>
      <c r="Q213" s="225" t="s">
        <v>15919</v>
      </c>
      <c r="R213" s="182" t="s">
        <v>15027</v>
      </c>
      <c r="S213" s="181" t="s">
        <v>12538</v>
      </c>
      <c r="T213" s="181" t="s">
        <v>6188</v>
      </c>
      <c r="U213" s="201"/>
      <c r="V213" s="226">
        <v>83</v>
      </c>
      <c r="X213" s="227">
        <v>0</v>
      </c>
      <c r="AB213" s="228" t="s">
        <v>16609</v>
      </c>
    </row>
    <row r="214" spans="1:28" s="227" customFormat="1" ht="40.5">
      <c r="A214" s="181" t="s">
        <v>15033</v>
      </c>
      <c r="B214" s="182" t="s">
        <v>1119</v>
      </c>
      <c r="C214" s="186" t="s">
        <v>15032</v>
      </c>
      <c r="D214" s="230"/>
      <c r="E214" s="182" t="s">
        <v>13062</v>
      </c>
      <c r="F214" s="182" t="s">
        <v>15033</v>
      </c>
      <c r="G214" s="182" t="s">
        <v>13217</v>
      </c>
      <c r="H214" s="183">
        <v>0</v>
      </c>
      <c r="I214" s="184" t="s">
        <v>15101</v>
      </c>
      <c r="J214" s="184" t="s">
        <v>15554</v>
      </c>
      <c r="K214" s="224"/>
      <c r="L214" s="224"/>
      <c r="M214" s="224"/>
      <c r="N214" s="224"/>
      <c r="O214" s="224" t="s">
        <v>16279</v>
      </c>
      <c r="P214" s="185"/>
      <c r="Q214" s="225" t="s">
        <v>15919</v>
      </c>
      <c r="R214" s="182" t="s">
        <v>15032</v>
      </c>
      <c r="S214" s="181" t="s">
        <v>12438</v>
      </c>
      <c r="T214" s="181" t="s">
        <v>15718</v>
      </c>
      <c r="U214" s="201"/>
      <c r="V214" s="226">
        <v>142</v>
      </c>
      <c r="X214" s="227">
        <v>0</v>
      </c>
      <c r="AB214" s="228" t="s">
        <v>16610</v>
      </c>
    </row>
    <row r="215" spans="1:28" s="227" customFormat="1" ht="27">
      <c r="A215" s="181" t="s">
        <v>15018</v>
      </c>
      <c r="B215" s="182" t="s">
        <v>1119</v>
      </c>
      <c r="C215" s="186" t="s">
        <v>15017</v>
      </c>
      <c r="D215" s="230"/>
      <c r="E215" s="182" t="s">
        <v>16392</v>
      </c>
      <c r="F215" s="182" t="s">
        <v>15018</v>
      </c>
      <c r="G215" s="182" t="s">
        <v>13217</v>
      </c>
      <c r="H215" s="183" t="s">
        <v>16611</v>
      </c>
      <c r="I215" s="184" t="s">
        <v>15099</v>
      </c>
      <c r="J215" s="184" t="s">
        <v>1627</v>
      </c>
      <c r="K215" s="224"/>
      <c r="L215" s="224"/>
      <c r="M215" s="224"/>
      <c r="N215" s="224"/>
      <c r="O215" s="224" t="s">
        <v>16279</v>
      </c>
      <c r="P215" s="185"/>
      <c r="Q215" s="225" t="s">
        <v>15919</v>
      </c>
      <c r="R215" s="182" t="s">
        <v>15017</v>
      </c>
      <c r="S215" s="181" t="s">
        <v>12665</v>
      </c>
      <c r="T215" s="181" t="s">
        <v>11876</v>
      </c>
      <c r="U215" s="201"/>
      <c r="V215" s="226">
        <v>15</v>
      </c>
      <c r="X215" s="227">
        <v>0</v>
      </c>
      <c r="AB215" s="228" t="s">
        <v>16612</v>
      </c>
    </row>
    <row r="216" spans="1:28" s="227" customFormat="1" ht="54">
      <c r="A216" s="181" t="s">
        <v>16613</v>
      </c>
      <c r="B216" s="182" t="s">
        <v>1119</v>
      </c>
      <c r="C216" s="186" t="s">
        <v>16614</v>
      </c>
      <c r="D216" s="230" t="s">
        <v>16614</v>
      </c>
      <c r="E216" s="182" t="s">
        <v>16594</v>
      </c>
      <c r="F216" s="182" t="s">
        <v>16613</v>
      </c>
      <c r="G216" s="182" t="s">
        <v>13217</v>
      </c>
      <c r="H216" s="183" t="s">
        <v>16615</v>
      </c>
      <c r="I216" s="184" t="s">
        <v>16616</v>
      </c>
      <c r="J216" s="184" t="s">
        <v>3941</v>
      </c>
      <c r="K216" s="224"/>
      <c r="L216" s="224"/>
      <c r="M216" s="224"/>
      <c r="N216" s="224"/>
      <c r="O216" s="224" t="s">
        <v>16279</v>
      </c>
      <c r="P216" s="185"/>
      <c r="Q216" s="225"/>
      <c r="R216" s="182" t="s">
        <v>16614</v>
      </c>
      <c r="S216" s="181" t="s">
        <v>12482</v>
      </c>
      <c r="T216" s="181" t="s">
        <v>3940</v>
      </c>
      <c r="U216" s="201"/>
      <c r="V216" s="226">
        <v>225</v>
      </c>
      <c r="X216" s="227">
        <v>0</v>
      </c>
      <c r="AB216" s="228" t="s">
        <v>16617</v>
      </c>
    </row>
    <row r="217" spans="1:28" s="227" customFormat="1" ht="54">
      <c r="A217" s="181" t="s">
        <v>16618</v>
      </c>
      <c r="B217" s="182" t="s">
        <v>1119</v>
      </c>
      <c r="C217" s="186" t="s">
        <v>16619</v>
      </c>
      <c r="D217" s="230" t="s">
        <v>16619</v>
      </c>
      <c r="E217" s="182" t="s">
        <v>16620</v>
      </c>
      <c r="F217" s="182" t="s">
        <v>16618</v>
      </c>
      <c r="G217" s="182" t="s">
        <v>13217</v>
      </c>
      <c r="H217" s="183" t="s">
        <v>16621</v>
      </c>
      <c r="I217" s="184" t="s">
        <v>16622</v>
      </c>
      <c r="J217" s="184" t="s">
        <v>8323</v>
      </c>
      <c r="K217" s="224"/>
      <c r="L217" s="224"/>
      <c r="M217" s="224"/>
      <c r="N217" s="224"/>
      <c r="O217" s="224" t="s">
        <v>16279</v>
      </c>
      <c r="P217" s="185"/>
      <c r="Q217" s="225"/>
      <c r="R217" s="182" t="s">
        <v>16619</v>
      </c>
      <c r="S217" s="181" t="s">
        <v>12584</v>
      </c>
      <c r="T217" s="181" t="s">
        <v>8322</v>
      </c>
      <c r="U217" s="201"/>
      <c r="V217" s="226">
        <v>228</v>
      </c>
      <c r="X217" s="227">
        <v>0</v>
      </c>
      <c r="AB217" s="228" t="s">
        <v>16623</v>
      </c>
    </row>
    <row r="218" spans="1:28" s="227" customFormat="1" ht="40.5">
      <c r="A218" s="181" t="s">
        <v>15036</v>
      </c>
      <c r="B218" s="182" t="s">
        <v>1119</v>
      </c>
      <c r="C218" s="186" t="s">
        <v>15035</v>
      </c>
      <c r="D218" s="230"/>
      <c r="E218" s="182" t="s">
        <v>1096</v>
      </c>
      <c r="F218" s="182" t="s">
        <v>15036</v>
      </c>
      <c r="G218" s="182" t="s">
        <v>13217</v>
      </c>
      <c r="H218" s="183">
        <v>0</v>
      </c>
      <c r="I218" s="184" t="s">
        <v>15102</v>
      </c>
      <c r="J218" s="184" t="s">
        <v>15792</v>
      </c>
      <c r="K218" s="224"/>
      <c r="L218" s="224"/>
      <c r="M218" s="224"/>
      <c r="N218" s="224"/>
      <c r="O218" s="224" t="s">
        <v>16279</v>
      </c>
      <c r="P218" s="185"/>
      <c r="Q218" s="225" t="s">
        <v>15919</v>
      </c>
      <c r="R218" s="182" t="s">
        <v>15035</v>
      </c>
      <c r="S218" s="181" t="s">
        <v>12538</v>
      </c>
      <c r="T218" s="181" t="s">
        <v>16624</v>
      </c>
      <c r="U218" s="201"/>
      <c r="V218" s="226">
        <v>176</v>
      </c>
      <c r="X218" s="227">
        <v>0</v>
      </c>
      <c r="AB218" s="228" t="s">
        <v>16625</v>
      </c>
    </row>
    <row r="219" spans="1:28" s="227" customFormat="1" ht="54">
      <c r="A219" s="181" t="s">
        <v>15040</v>
      </c>
      <c r="B219" s="182" t="s">
        <v>1119</v>
      </c>
      <c r="C219" s="186" t="s">
        <v>15039</v>
      </c>
      <c r="D219" s="230"/>
      <c r="E219" s="182" t="s">
        <v>2415</v>
      </c>
      <c r="F219" s="182" t="s">
        <v>15040</v>
      </c>
      <c r="G219" s="182" t="s">
        <v>13217</v>
      </c>
      <c r="H219" s="183">
        <v>0</v>
      </c>
      <c r="I219" s="184" t="s">
        <v>15103</v>
      </c>
      <c r="J219" s="184" t="s">
        <v>1729</v>
      </c>
      <c r="K219" s="224"/>
      <c r="L219" s="224"/>
      <c r="M219" s="224"/>
      <c r="N219" s="224"/>
      <c r="O219" s="224" t="s">
        <v>16279</v>
      </c>
      <c r="P219" s="185"/>
      <c r="Q219" s="225" t="s">
        <v>15919</v>
      </c>
      <c r="R219" s="182" t="s">
        <v>15039</v>
      </c>
      <c r="S219" s="181" t="s">
        <v>12665</v>
      </c>
      <c r="T219" s="181" t="s">
        <v>11886</v>
      </c>
      <c r="U219" s="201"/>
      <c r="V219" s="226">
        <v>180</v>
      </c>
      <c r="X219" s="227">
        <v>0</v>
      </c>
      <c r="AB219" s="228" t="s">
        <v>16626</v>
      </c>
    </row>
    <row r="220" spans="1:28" s="227" customFormat="1" ht="81">
      <c r="A220" s="181" t="s">
        <v>15038</v>
      </c>
      <c r="B220" s="182" t="s">
        <v>1119</v>
      </c>
      <c r="C220" s="186" t="s">
        <v>15037</v>
      </c>
      <c r="D220" s="230" t="s">
        <v>15037</v>
      </c>
      <c r="E220" s="182" t="s">
        <v>883</v>
      </c>
      <c r="F220" s="182" t="s">
        <v>15038</v>
      </c>
      <c r="G220" s="182" t="s">
        <v>13217</v>
      </c>
      <c r="H220" s="183">
        <v>0</v>
      </c>
      <c r="I220" s="184" t="s">
        <v>15419</v>
      </c>
      <c r="J220" s="184" t="s">
        <v>1636</v>
      </c>
      <c r="K220" s="224" t="s">
        <v>16627</v>
      </c>
      <c r="L220" s="224" t="s">
        <v>16628</v>
      </c>
      <c r="M220" s="224" t="s">
        <v>15971</v>
      </c>
      <c r="N220" s="224" t="s">
        <v>16629</v>
      </c>
      <c r="O220" s="224" t="s">
        <v>16279</v>
      </c>
      <c r="P220" s="185" t="s">
        <v>486</v>
      </c>
      <c r="Q220" s="225" t="s">
        <v>15878</v>
      </c>
      <c r="R220" s="182" t="s">
        <v>15037</v>
      </c>
      <c r="S220" s="181" t="s">
        <v>12679</v>
      </c>
      <c r="T220" s="181" t="s">
        <v>15401</v>
      </c>
      <c r="U220" s="201"/>
      <c r="V220" s="226">
        <v>178</v>
      </c>
      <c r="X220" s="227">
        <v>0</v>
      </c>
      <c r="AB220" s="228" t="s">
        <v>16630</v>
      </c>
    </row>
    <row r="221" spans="1:28" s="227" customFormat="1" ht="40.5">
      <c r="A221" s="181" t="s">
        <v>15046</v>
      </c>
      <c r="B221" s="182" t="s">
        <v>1119</v>
      </c>
      <c r="C221" s="186" t="s">
        <v>15045</v>
      </c>
      <c r="D221" s="230" t="s">
        <v>15045</v>
      </c>
      <c r="E221" s="182" t="s">
        <v>1094</v>
      </c>
      <c r="F221" s="182" t="s">
        <v>15046</v>
      </c>
      <c r="G221" s="182" t="s">
        <v>13217</v>
      </c>
      <c r="H221" s="183">
        <v>0</v>
      </c>
      <c r="I221" s="184" t="s">
        <v>15426</v>
      </c>
      <c r="J221" s="184" t="s">
        <v>12816</v>
      </c>
      <c r="K221" s="224"/>
      <c r="L221" s="224"/>
      <c r="M221" s="224"/>
      <c r="N221" s="224"/>
      <c r="O221" s="224" t="s">
        <v>16279</v>
      </c>
      <c r="P221" s="185"/>
      <c r="Q221" s="225">
        <v>0</v>
      </c>
      <c r="R221" s="182" t="s">
        <v>15045</v>
      </c>
      <c r="S221" s="181" t="s">
        <v>12508</v>
      </c>
      <c r="T221" s="181" t="s">
        <v>12756</v>
      </c>
      <c r="U221" s="201"/>
      <c r="V221" s="226">
        <v>306</v>
      </c>
      <c r="X221" s="227">
        <v>0</v>
      </c>
      <c r="AB221" s="228" t="s">
        <v>16631</v>
      </c>
    </row>
    <row r="222" spans="1:28" s="227" customFormat="1" ht="40.5">
      <c r="A222" s="181" t="s">
        <v>16632</v>
      </c>
      <c r="B222" s="182" t="s">
        <v>1119</v>
      </c>
      <c r="C222" s="186" t="s">
        <v>16633</v>
      </c>
      <c r="D222" s="230" t="s">
        <v>16633</v>
      </c>
      <c r="E222" s="182" t="s">
        <v>1085</v>
      </c>
      <c r="F222" s="182" t="s">
        <v>16632</v>
      </c>
      <c r="G222" s="182" t="s">
        <v>13217</v>
      </c>
      <c r="H222" s="183">
        <v>0</v>
      </c>
      <c r="I222" s="184" t="s">
        <v>1668</v>
      </c>
      <c r="J222" s="184" t="s">
        <v>3135</v>
      </c>
      <c r="K222" s="224"/>
      <c r="L222" s="224"/>
      <c r="M222" s="224"/>
      <c r="N222" s="224"/>
      <c r="O222" s="224"/>
      <c r="P222" s="185"/>
      <c r="Q222" s="225"/>
      <c r="R222" s="182" t="s">
        <v>16633</v>
      </c>
      <c r="S222" s="181" t="s">
        <v>12453</v>
      </c>
      <c r="T222" s="181" t="s">
        <v>3134</v>
      </c>
      <c r="U222" s="201"/>
      <c r="V222" s="226">
        <v>296</v>
      </c>
      <c r="X222" s="227">
        <v>0</v>
      </c>
      <c r="AB222" s="228" t="s">
        <v>16634</v>
      </c>
    </row>
    <row r="223" spans="1:28" s="227" customFormat="1" ht="67.5">
      <c r="A223" s="181" t="s">
        <v>15417</v>
      </c>
      <c r="B223" s="182" t="s">
        <v>1119</v>
      </c>
      <c r="C223" s="186" t="s">
        <v>15416</v>
      </c>
      <c r="D223" s="230" t="s">
        <v>15416</v>
      </c>
      <c r="E223" s="182" t="s">
        <v>12963</v>
      </c>
      <c r="F223" s="182" t="s">
        <v>15417</v>
      </c>
      <c r="G223" s="182" t="s">
        <v>13217</v>
      </c>
      <c r="H223" s="183">
        <v>0</v>
      </c>
      <c r="I223" s="184" t="s">
        <v>15418</v>
      </c>
      <c r="J223" s="184" t="s">
        <v>3939</v>
      </c>
      <c r="K223" s="224" t="s">
        <v>16635</v>
      </c>
      <c r="L223" s="224" t="s">
        <v>16636</v>
      </c>
      <c r="M223" s="224" t="s">
        <v>16637</v>
      </c>
      <c r="N223" s="224" t="s">
        <v>16638</v>
      </c>
      <c r="O223" s="224" t="s">
        <v>16279</v>
      </c>
      <c r="P223" s="185" t="s">
        <v>486</v>
      </c>
      <c r="Q223" s="225" t="s">
        <v>15878</v>
      </c>
      <c r="R223" s="182" t="s">
        <v>15416</v>
      </c>
      <c r="S223" s="181" t="s">
        <v>12482</v>
      </c>
      <c r="T223" s="181" t="s">
        <v>3938</v>
      </c>
      <c r="U223" s="201"/>
      <c r="V223" s="226">
        <v>93</v>
      </c>
      <c r="X223" s="227">
        <v>0</v>
      </c>
      <c r="AB223" s="228" t="s">
        <v>16639</v>
      </c>
    </row>
    <row r="224" spans="1:28" s="227" customFormat="1" ht="54">
      <c r="A224" s="181" t="s">
        <v>15412</v>
      </c>
      <c r="B224" s="182" t="s">
        <v>1119</v>
      </c>
      <c r="C224" s="186" t="s">
        <v>15411</v>
      </c>
      <c r="D224" s="230" t="s">
        <v>15411</v>
      </c>
      <c r="E224" s="182" t="s">
        <v>1090</v>
      </c>
      <c r="F224" s="182" t="s">
        <v>15412</v>
      </c>
      <c r="G224" s="182" t="s">
        <v>13217</v>
      </c>
      <c r="H224" s="183">
        <v>0</v>
      </c>
      <c r="I224" s="184" t="s">
        <v>15413</v>
      </c>
      <c r="J224" s="184" t="s">
        <v>13609</v>
      </c>
      <c r="K224" s="224"/>
      <c r="L224" s="224"/>
      <c r="M224" s="224"/>
      <c r="N224" s="224"/>
      <c r="O224" s="224" t="s">
        <v>16279</v>
      </c>
      <c r="P224" s="185"/>
      <c r="Q224" s="225"/>
      <c r="R224" s="182" t="s">
        <v>15411</v>
      </c>
      <c r="S224" s="181" t="s">
        <v>12481</v>
      </c>
      <c r="T224" s="181" t="s">
        <v>13512</v>
      </c>
      <c r="U224" s="201"/>
      <c r="V224" s="226">
        <v>67</v>
      </c>
      <c r="X224" s="227">
        <v>0</v>
      </c>
      <c r="AB224" s="228" t="s">
        <v>16640</v>
      </c>
    </row>
    <row r="225" spans="1:43" s="227" customFormat="1" ht="40.5">
      <c r="A225" s="181" t="s">
        <v>15491</v>
      </c>
      <c r="B225" s="182" t="s">
        <v>1119</v>
      </c>
      <c r="C225" s="186" t="s">
        <v>15490</v>
      </c>
      <c r="D225" s="230"/>
      <c r="E225" s="182" t="s">
        <v>1082</v>
      </c>
      <c r="F225" s="182" t="s">
        <v>15491</v>
      </c>
      <c r="G225" s="182" t="s">
        <v>13217</v>
      </c>
      <c r="H225" s="183">
        <v>0</v>
      </c>
      <c r="I225" s="184" t="s">
        <v>1694</v>
      </c>
      <c r="J225" s="184" t="s">
        <v>2555</v>
      </c>
      <c r="K225" s="224"/>
      <c r="L225" s="224"/>
      <c r="M225" s="224"/>
      <c r="N225" s="224"/>
      <c r="O225" s="224" t="s">
        <v>16279</v>
      </c>
      <c r="P225" s="185"/>
      <c r="Q225" s="225"/>
      <c r="R225" s="182" t="s">
        <v>15490</v>
      </c>
      <c r="S225" s="181" t="s">
        <v>12434</v>
      </c>
      <c r="T225" s="181" t="s">
        <v>2554</v>
      </c>
      <c r="U225" s="201"/>
      <c r="V225" s="226">
        <v>227</v>
      </c>
      <c r="X225" s="227">
        <v>0</v>
      </c>
      <c r="AB225" s="228" t="s">
        <v>16641</v>
      </c>
    </row>
    <row r="226" spans="1:43" s="227" customFormat="1" ht="54">
      <c r="A226" s="181" t="s">
        <v>15488</v>
      </c>
      <c r="B226" s="182" t="s">
        <v>1119</v>
      </c>
      <c r="C226" s="186" t="s">
        <v>15487</v>
      </c>
      <c r="D226" s="230" t="s">
        <v>15487</v>
      </c>
      <c r="E226" s="182" t="s">
        <v>1086</v>
      </c>
      <c r="F226" s="182" t="s">
        <v>15488</v>
      </c>
      <c r="G226" s="182" t="s">
        <v>13217</v>
      </c>
      <c r="H226" s="183">
        <v>0</v>
      </c>
      <c r="I226" s="184" t="s">
        <v>15528</v>
      </c>
      <c r="J226" s="184" t="s">
        <v>1713</v>
      </c>
      <c r="K226" s="224"/>
      <c r="L226" s="224"/>
      <c r="M226" s="224"/>
      <c r="N226" s="224"/>
      <c r="O226" s="224" t="s">
        <v>16279</v>
      </c>
      <c r="P226" s="185" t="s">
        <v>485</v>
      </c>
      <c r="Q226" s="225" t="s">
        <v>16256</v>
      </c>
      <c r="R226" s="182" t="s">
        <v>15487</v>
      </c>
      <c r="S226" s="181" t="s">
        <v>12464</v>
      </c>
      <c r="T226" s="181" t="s">
        <v>3409</v>
      </c>
      <c r="U226" s="201"/>
      <c r="V226" s="226">
        <v>61</v>
      </c>
      <c r="X226" s="227">
        <v>0</v>
      </c>
      <c r="AB226" s="228" t="s">
        <v>16642</v>
      </c>
    </row>
    <row r="227" spans="1:43" s="227" customFormat="1" ht="40.5">
      <c r="A227" s="181" t="s">
        <v>16643</v>
      </c>
      <c r="B227" s="182" t="s">
        <v>1119</v>
      </c>
      <c r="C227" s="186" t="s">
        <v>1834</v>
      </c>
      <c r="D227" s="230" t="s">
        <v>16644</v>
      </c>
      <c r="E227" s="182" t="s">
        <v>1096</v>
      </c>
      <c r="F227" s="182" t="s">
        <v>16643</v>
      </c>
      <c r="G227" s="182" t="s">
        <v>13217</v>
      </c>
      <c r="H227" s="183"/>
      <c r="I227" s="184"/>
      <c r="J227" s="184"/>
      <c r="K227" s="224"/>
      <c r="L227" s="224"/>
      <c r="M227" s="224"/>
      <c r="N227" s="224"/>
      <c r="O227" s="224"/>
      <c r="P227" s="185"/>
      <c r="Q227" s="225"/>
      <c r="R227" s="182"/>
      <c r="S227" s="181" t="s">
        <v>12538</v>
      </c>
      <c r="T227" s="181"/>
      <c r="U227" s="201"/>
      <c r="V227" s="226"/>
      <c r="X227" s="227">
        <v>0</v>
      </c>
      <c r="AB227" s="228" t="s">
        <v>15998</v>
      </c>
    </row>
    <row r="228" spans="1:43" s="227" customFormat="1" ht="175.5">
      <c r="A228" s="181" t="s">
        <v>15797</v>
      </c>
      <c r="B228" s="182" t="s">
        <v>1119</v>
      </c>
      <c r="C228" s="186" t="s">
        <v>15796</v>
      </c>
      <c r="D228" s="230"/>
      <c r="E228" s="182" t="s">
        <v>1090</v>
      </c>
      <c r="F228" s="182" t="s">
        <v>15797</v>
      </c>
      <c r="G228" s="182" t="s">
        <v>13217</v>
      </c>
      <c r="H228" s="183">
        <v>0</v>
      </c>
      <c r="I228" s="184" t="s">
        <v>15104</v>
      </c>
      <c r="J228" s="184" t="s">
        <v>13601</v>
      </c>
      <c r="K228" s="224"/>
      <c r="L228" s="224"/>
      <c r="M228" s="224"/>
      <c r="N228" s="224"/>
      <c r="O228" s="224" t="s">
        <v>16645</v>
      </c>
      <c r="P228" s="185"/>
      <c r="Q228" s="225"/>
      <c r="R228" s="182" t="s">
        <v>15796</v>
      </c>
      <c r="S228" s="181" t="s">
        <v>12481</v>
      </c>
      <c r="T228" s="181" t="s">
        <v>13501</v>
      </c>
      <c r="U228" s="201"/>
      <c r="V228" s="226">
        <v>259</v>
      </c>
      <c r="X228" s="227">
        <v>0</v>
      </c>
      <c r="AB228" s="228" t="s">
        <v>16646</v>
      </c>
    </row>
    <row r="229" spans="1:43" s="227" customFormat="1" ht="40.5">
      <c r="A229" s="181" t="s">
        <v>15777</v>
      </c>
      <c r="B229" s="182" t="s">
        <v>1119</v>
      </c>
      <c r="C229" s="186" t="s">
        <v>15776</v>
      </c>
      <c r="D229" s="230"/>
      <c r="E229" s="182" t="s">
        <v>13111</v>
      </c>
      <c r="F229" s="182" t="s">
        <v>15777</v>
      </c>
      <c r="G229" s="182" t="s">
        <v>13217</v>
      </c>
      <c r="H229" s="183">
        <v>0</v>
      </c>
      <c r="I229" s="184" t="s">
        <v>15778</v>
      </c>
      <c r="J229" s="184" t="s">
        <v>11522</v>
      </c>
      <c r="K229" s="224"/>
      <c r="L229" s="224"/>
      <c r="M229" s="224"/>
      <c r="N229" s="224"/>
      <c r="O229" s="224" t="s">
        <v>16645</v>
      </c>
      <c r="P229" s="185"/>
      <c r="Q229" s="225"/>
      <c r="R229" s="182" t="s">
        <v>15776</v>
      </c>
      <c r="S229" s="181" t="s">
        <v>12661</v>
      </c>
      <c r="T229" s="181" t="s">
        <v>11521</v>
      </c>
      <c r="U229" s="201"/>
      <c r="V229" s="226">
        <v>91</v>
      </c>
      <c r="X229" s="227">
        <v>0</v>
      </c>
      <c r="AB229" s="228" t="s">
        <v>16647</v>
      </c>
    </row>
    <row r="230" spans="1:43" s="227" customFormat="1" ht="94.5">
      <c r="A230" s="181" t="s">
        <v>15781</v>
      </c>
      <c r="B230" s="182" t="s">
        <v>1119</v>
      </c>
      <c r="C230" s="186" t="s">
        <v>15780</v>
      </c>
      <c r="D230" s="230"/>
      <c r="E230" s="182" t="s">
        <v>883</v>
      </c>
      <c r="F230" s="182" t="s">
        <v>15781</v>
      </c>
      <c r="G230" s="182" t="s">
        <v>13217</v>
      </c>
      <c r="H230" s="183">
        <v>0</v>
      </c>
      <c r="I230" s="184" t="s">
        <v>15782</v>
      </c>
      <c r="J230" s="184" t="s">
        <v>1636</v>
      </c>
      <c r="K230" s="224"/>
      <c r="L230" s="224"/>
      <c r="M230" s="224"/>
      <c r="N230" s="224"/>
      <c r="O230" s="224"/>
      <c r="P230" s="185"/>
      <c r="Q230" s="225"/>
      <c r="R230" s="182" t="s">
        <v>15780</v>
      </c>
      <c r="S230" s="181" t="s">
        <v>12679</v>
      </c>
      <c r="T230" s="181" t="s">
        <v>15401</v>
      </c>
      <c r="U230" s="201"/>
      <c r="V230" s="226">
        <v>119</v>
      </c>
      <c r="X230" s="227">
        <v>0</v>
      </c>
      <c r="AB230" s="228" t="s">
        <v>16648</v>
      </c>
    </row>
    <row r="231" spans="1:43" s="227" customFormat="1" ht="54">
      <c r="A231" s="181" t="s">
        <v>15786</v>
      </c>
      <c r="B231" s="182" t="s">
        <v>1119</v>
      </c>
      <c r="C231" s="186" t="s">
        <v>15785</v>
      </c>
      <c r="D231" s="230"/>
      <c r="E231" s="182" t="s">
        <v>883</v>
      </c>
      <c r="F231" s="182" t="s">
        <v>15786</v>
      </c>
      <c r="G231" s="182" t="s">
        <v>13217</v>
      </c>
      <c r="H231" s="183">
        <v>0</v>
      </c>
      <c r="I231" s="184" t="s">
        <v>15787</v>
      </c>
      <c r="J231" s="184" t="s">
        <v>3861</v>
      </c>
      <c r="K231" s="224"/>
      <c r="L231" s="224"/>
      <c r="M231" s="224"/>
      <c r="N231" s="224"/>
      <c r="O231" s="224"/>
      <c r="P231" s="185"/>
      <c r="Q231" s="225"/>
      <c r="R231" s="182" t="s">
        <v>15785</v>
      </c>
      <c r="S231" s="181" t="s">
        <v>12679</v>
      </c>
      <c r="T231" s="181" t="s">
        <v>12317</v>
      </c>
      <c r="U231" s="201"/>
      <c r="V231" s="226">
        <v>121</v>
      </c>
      <c r="X231" s="227">
        <v>0</v>
      </c>
      <c r="AB231" s="228" t="s">
        <v>16649</v>
      </c>
    </row>
    <row r="232" spans="1:43" s="227" customFormat="1" ht="54">
      <c r="A232" s="181" t="s">
        <v>15762</v>
      </c>
      <c r="B232" s="182" t="s">
        <v>1119</v>
      </c>
      <c r="C232" s="186" t="s">
        <v>15761</v>
      </c>
      <c r="D232" s="230"/>
      <c r="E232" s="182" t="s">
        <v>1096</v>
      </c>
      <c r="F232" s="182" t="s">
        <v>15762</v>
      </c>
      <c r="G232" s="182" t="s">
        <v>13217</v>
      </c>
      <c r="H232" s="183">
        <v>0</v>
      </c>
      <c r="I232" s="184" t="s">
        <v>15763</v>
      </c>
      <c r="J232" s="184" t="s">
        <v>15553</v>
      </c>
      <c r="K232" s="224"/>
      <c r="L232" s="224"/>
      <c r="M232" s="224"/>
      <c r="N232" s="224"/>
      <c r="O232" s="224" t="s">
        <v>16645</v>
      </c>
      <c r="P232" s="185"/>
      <c r="Q232" s="225"/>
      <c r="R232" s="182" t="s">
        <v>15761</v>
      </c>
      <c r="S232" s="181" t="s">
        <v>12538</v>
      </c>
      <c r="T232" s="181" t="s">
        <v>15851</v>
      </c>
      <c r="U232" s="201"/>
      <c r="V232" s="226">
        <v>35</v>
      </c>
      <c r="X232" s="227">
        <v>0</v>
      </c>
      <c r="AB232" s="228" t="s">
        <v>16650</v>
      </c>
    </row>
    <row r="233" spans="1:43" s="227" customFormat="1" ht="67.5">
      <c r="A233" s="181" t="s">
        <v>15767</v>
      </c>
      <c r="B233" s="182" t="s">
        <v>1119</v>
      </c>
      <c r="C233" s="186" t="s">
        <v>15766</v>
      </c>
      <c r="D233" s="230"/>
      <c r="E233" s="182" t="s">
        <v>870</v>
      </c>
      <c r="F233" s="182" t="s">
        <v>15767</v>
      </c>
      <c r="G233" s="182" t="s">
        <v>13217</v>
      </c>
      <c r="H233" s="183">
        <v>0</v>
      </c>
      <c r="I233" s="184" t="s">
        <v>15775</v>
      </c>
      <c r="J233" s="184" t="s">
        <v>9109</v>
      </c>
      <c r="K233" s="224"/>
      <c r="L233" s="224"/>
      <c r="M233" s="224"/>
      <c r="N233" s="224"/>
      <c r="O233" s="224" t="s">
        <v>16645</v>
      </c>
      <c r="P233" s="185"/>
      <c r="Q233" s="225"/>
      <c r="R233" s="182" t="s">
        <v>15766</v>
      </c>
      <c r="S233" s="181" t="s">
        <v>12606</v>
      </c>
      <c r="T233" s="181" t="s">
        <v>9106</v>
      </c>
      <c r="U233" s="201"/>
      <c r="V233" s="226">
        <v>122</v>
      </c>
      <c r="X233" s="227">
        <v>0</v>
      </c>
      <c r="AB233" s="228" t="s">
        <v>16651</v>
      </c>
    </row>
    <row r="234" spans="1:43" s="227" customFormat="1" ht="67.5">
      <c r="A234" s="181" t="s">
        <v>15774</v>
      </c>
      <c r="B234" s="182" t="s">
        <v>1119</v>
      </c>
      <c r="C234" s="186" t="s">
        <v>15773</v>
      </c>
      <c r="D234" s="230"/>
      <c r="E234" s="182" t="s">
        <v>870</v>
      </c>
      <c r="F234" s="182" t="s">
        <v>15774</v>
      </c>
      <c r="G234" s="182" t="s">
        <v>13217</v>
      </c>
      <c r="H234" s="183">
        <v>0</v>
      </c>
      <c r="I234" s="184" t="s">
        <v>15775</v>
      </c>
      <c r="J234" s="184" t="s">
        <v>9109</v>
      </c>
      <c r="K234" s="224"/>
      <c r="L234" s="224"/>
      <c r="M234" s="224"/>
      <c r="N234" s="224"/>
      <c r="O234" s="224" t="s">
        <v>16645</v>
      </c>
      <c r="P234" s="185"/>
      <c r="Q234" s="225"/>
      <c r="R234" s="182" t="s">
        <v>15773</v>
      </c>
      <c r="S234" s="181" t="s">
        <v>12606</v>
      </c>
      <c r="T234" s="181" t="s">
        <v>9106</v>
      </c>
      <c r="U234" s="201"/>
      <c r="V234" s="226">
        <v>123</v>
      </c>
      <c r="X234" s="227">
        <v>0</v>
      </c>
      <c r="AB234" s="228" t="s">
        <v>16652</v>
      </c>
    </row>
    <row r="235" spans="1:43" s="227" customFormat="1" ht="108">
      <c r="A235" s="181" t="s">
        <v>15784</v>
      </c>
      <c r="B235" s="182" t="s">
        <v>1119</v>
      </c>
      <c r="C235" s="186" t="s">
        <v>15783</v>
      </c>
      <c r="D235" s="230"/>
      <c r="E235" s="182" t="s">
        <v>883</v>
      </c>
      <c r="F235" s="182" t="s">
        <v>15784</v>
      </c>
      <c r="G235" s="182" t="s">
        <v>13217</v>
      </c>
      <c r="H235" s="183">
        <v>0</v>
      </c>
      <c r="I235" s="184" t="s">
        <v>15782</v>
      </c>
      <c r="J235" s="184" t="s">
        <v>1636</v>
      </c>
      <c r="K235" s="224"/>
      <c r="L235" s="224"/>
      <c r="M235" s="224"/>
      <c r="N235" s="224"/>
      <c r="O235" s="224" t="s">
        <v>16645</v>
      </c>
      <c r="P235" s="185"/>
      <c r="Q235" s="225"/>
      <c r="R235" s="182" t="s">
        <v>15783</v>
      </c>
      <c r="S235" s="181" t="s">
        <v>12679</v>
      </c>
      <c r="T235" s="181" t="s">
        <v>15401</v>
      </c>
      <c r="U235" s="201"/>
      <c r="V235" s="226">
        <v>120</v>
      </c>
      <c r="X235" s="227">
        <v>0</v>
      </c>
      <c r="AB235" s="228" t="s">
        <v>16653</v>
      </c>
    </row>
    <row r="236" spans="1:43" s="227" customFormat="1" ht="54">
      <c r="A236" s="181" t="s">
        <v>15770</v>
      </c>
      <c r="B236" s="182" t="s">
        <v>1119</v>
      </c>
      <c r="C236" s="186" t="s">
        <v>15769</v>
      </c>
      <c r="D236" s="230"/>
      <c r="E236" s="182" t="s">
        <v>2414</v>
      </c>
      <c r="F236" s="182" t="s">
        <v>15770</v>
      </c>
      <c r="G236" s="182" t="s">
        <v>13217</v>
      </c>
      <c r="H236" s="183">
        <v>0</v>
      </c>
      <c r="I236" s="184" t="s">
        <v>15771</v>
      </c>
      <c r="J236" s="184" t="s">
        <v>11472</v>
      </c>
      <c r="K236" s="224"/>
      <c r="L236" s="224"/>
      <c r="M236" s="224"/>
      <c r="N236" s="224"/>
      <c r="O236" s="224" t="s">
        <v>16645</v>
      </c>
      <c r="P236" s="185"/>
      <c r="Q236" s="225"/>
      <c r="R236" s="182" t="s">
        <v>15769</v>
      </c>
      <c r="S236" s="181" t="s">
        <v>12660</v>
      </c>
      <c r="T236" s="181" t="s">
        <v>11471</v>
      </c>
      <c r="U236" s="201"/>
      <c r="V236" s="226">
        <v>78</v>
      </c>
      <c r="X236" s="227">
        <v>0</v>
      </c>
      <c r="AB236" s="228" t="s">
        <v>16654</v>
      </c>
    </row>
    <row r="237" spans="1:43" s="227" customFormat="1" ht="108">
      <c r="A237" s="181" t="s">
        <v>2261</v>
      </c>
      <c r="B237" s="182" t="s">
        <v>1120</v>
      </c>
      <c r="C237" s="186" t="s">
        <v>2318</v>
      </c>
      <c r="D237" s="230" t="s">
        <v>2318</v>
      </c>
      <c r="E237" s="182" t="s">
        <v>1090</v>
      </c>
      <c r="F237" s="182" t="s">
        <v>2261</v>
      </c>
      <c r="G237" s="182" t="s">
        <v>13217</v>
      </c>
      <c r="H237" s="183">
        <v>0</v>
      </c>
      <c r="I237" s="184" t="s">
        <v>1760</v>
      </c>
      <c r="J237" s="184" t="s">
        <v>13600</v>
      </c>
      <c r="K237" s="224" t="s">
        <v>15881</v>
      </c>
      <c r="L237" s="224" t="s">
        <v>15881</v>
      </c>
      <c r="M237" s="224" t="s">
        <v>16655</v>
      </c>
      <c r="N237" s="224" t="s">
        <v>16656</v>
      </c>
      <c r="O237" s="224" t="s">
        <v>16657</v>
      </c>
      <c r="P237" s="185" t="s">
        <v>485</v>
      </c>
      <c r="Q237" s="225" t="s">
        <v>15878</v>
      </c>
      <c r="R237" s="182" t="s">
        <v>2318</v>
      </c>
      <c r="S237" s="181" t="s">
        <v>12481</v>
      </c>
      <c r="T237" s="181" t="s">
        <v>13500</v>
      </c>
      <c r="U237" s="201"/>
      <c r="V237" s="226">
        <v>400</v>
      </c>
      <c r="X237" s="227">
        <v>0</v>
      </c>
      <c r="AB237" s="228" t="s">
        <v>16658</v>
      </c>
    </row>
    <row r="238" spans="1:43" s="227" customFormat="1" ht="81">
      <c r="A238" s="181" t="s">
        <v>16659</v>
      </c>
      <c r="B238" s="182" t="s">
        <v>1120</v>
      </c>
      <c r="C238" s="186" t="s">
        <v>16660</v>
      </c>
      <c r="D238" s="230"/>
      <c r="E238" s="182" t="s">
        <v>15993</v>
      </c>
      <c r="F238" s="182" t="s">
        <v>16659</v>
      </c>
      <c r="G238" s="182" t="s">
        <v>13217</v>
      </c>
      <c r="H238" s="183"/>
      <c r="I238" s="184"/>
      <c r="J238" s="184"/>
      <c r="K238" s="224"/>
      <c r="L238" s="224"/>
      <c r="M238" s="224"/>
      <c r="N238" s="224"/>
      <c r="O238" s="224"/>
      <c r="P238" s="185"/>
      <c r="Q238" s="225"/>
      <c r="R238" s="182"/>
      <c r="S238" s="181" t="s">
        <v>12481</v>
      </c>
      <c r="T238" s="181"/>
      <c r="U238" s="201"/>
      <c r="V238" s="226"/>
      <c r="X238" s="227">
        <v>0</v>
      </c>
      <c r="AB238" s="228" t="s">
        <v>16661</v>
      </c>
      <c r="AN238" s="227" t="s">
        <v>16662</v>
      </c>
      <c r="AO238" s="227" t="s">
        <v>16662</v>
      </c>
      <c r="AQ238" s="227">
        <v>261</v>
      </c>
    </row>
    <row r="239" spans="1:43" s="227" customFormat="1" ht="54">
      <c r="A239" s="181" t="s">
        <v>16663</v>
      </c>
      <c r="B239" s="182" t="s">
        <v>1120</v>
      </c>
      <c r="C239" s="186" t="s">
        <v>2127</v>
      </c>
      <c r="D239" s="230"/>
      <c r="E239" s="182" t="s">
        <v>15993</v>
      </c>
      <c r="F239" s="182" t="s">
        <v>16663</v>
      </c>
      <c r="G239" s="182" t="s">
        <v>13217</v>
      </c>
      <c r="H239" s="183"/>
      <c r="I239" s="184"/>
      <c r="J239" s="184"/>
      <c r="K239" s="224"/>
      <c r="L239" s="224"/>
      <c r="M239" s="224"/>
      <c r="N239" s="224"/>
      <c r="O239" s="224"/>
      <c r="P239" s="185"/>
      <c r="Q239" s="225"/>
      <c r="R239" s="182"/>
      <c r="S239" s="181" t="s">
        <v>12481</v>
      </c>
      <c r="T239" s="181"/>
      <c r="U239" s="201"/>
      <c r="V239" s="226"/>
      <c r="X239" s="227">
        <v>0</v>
      </c>
      <c r="AB239" s="228" t="s">
        <v>16664</v>
      </c>
      <c r="AN239" s="227" t="s">
        <v>16665</v>
      </c>
      <c r="AO239" s="227" t="s">
        <v>16665</v>
      </c>
      <c r="AQ239" s="227">
        <v>266</v>
      </c>
    </row>
    <row r="240" spans="1:43" s="227" customFormat="1" ht="216">
      <c r="A240" s="181" t="s">
        <v>758</v>
      </c>
      <c r="B240" s="182" t="s">
        <v>1120</v>
      </c>
      <c r="C240" s="186" t="s">
        <v>47</v>
      </c>
      <c r="D240" s="230" t="s">
        <v>47</v>
      </c>
      <c r="E240" s="182" t="s">
        <v>2415</v>
      </c>
      <c r="F240" s="182" t="s">
        <v>758</v>
      </c>
      <c r="G240" s="182" t="s">
        <v>13217</v>
      </c>
      <c r="H240" s="183">
        <v>0</v>
      </c>
      <c r="I240" s="184" t="s">
        <v>1746</v>
      </c>
      <c r="J240" s="184" t="s">
        <v>1725</v>
      </c>
      <c r="K240" s="224" t="s">
        <v>16666</v>
      </c>
      <c r="L240" s="224" t="s">
        <v>16667</v>
      </c>
      <c r="M240" s="224" t="s">
        <v>16668</v>
      </c>
      <c r="N240" s="224" t="s">
        <v>16669</v>
      </c>
      <c r="O240" s="224" t="s">
        <v>16670</v>
      </c>
      <c r="P240" s="185" t="s">
        <v>485</v>
      </c>
      <c r="Q240" s="225" t="s">
        <v>15878</v>
      </c>
      <c r="R240" s="182" t="s">
        <v>47</v>
      </c>
      <c r="S240" s="181" t="s">
        <v>12665</v>
      </c>
      <c r="T240" s="181" t="s">
        <v>11913</v>
      </c>
      <c r="U240" s="201"/>
      <c r="V240" s="226">
        <v>389</v>
      </c>
      <c r="X240" s="227">
        <v>0</v>
      </c>
      <c r="AB240" s="228" t="s">
        <v>16671</v>
      </c>
      <c r="AN240" s="227" t="s">
        <v>47</v>
      </c>
      <c r="AO240" s="227" t="s">
        <v>47</v>
      </c>
      <c r="AQ240" s="227">
        <v>255</v>
      </c>
    </row>
    <row r="241" spans="1:43" s="227" customFormat="1" ht="40.5">
      <c r="A241" s="181" t="s">
        <v>16672</v>
      </c>
      <c r="B241" s="182" t="s">
        <v>1120</v>
      </c>
      <c r="C241" s="186" t="s">
        <v>16673</v>
      </c>
      <c r="D241" s="230"/>
      <c r="E241" s="182" t="s">
        <v>16674</v>
      </c>
      <c r="F241" s="182" t="s">
        <v>16672</v>
      </c>
      <c r="G241" s="182" t="s">
        <v>13217</v>
      </c>
      <c r="H241" s="183"/>
      <c r="I241" s="184"/>
      <c r="J241" s="184"/>
      <c r="K241" s="224"/>
      <c r="L241" s="224"/>
      <c r="M241" s="224"/>
      <c r="N241" s="224"/>
      <c r="O241" s="224"/>
      <c r="P241" s="185"/>
      <c r="Q241" s="225"/>
      <c r="R241" s="182"/>
      <c r="S241" s="181" t="s">
        <v>12534</v>
      </c>
      <c r="T241" s="181"/>
      <c r="U241" s="201"/>
      <c r="V241" s="226"/>
      <c r="X241" s="227">
        <v>0</v>
      </c>
      <c r="AB241" s="228" t="s">
        <v>16675</v>
      </c>
    </row>
    <row r="242" spans="1:43" s="227" customFormat="1" ht="216">
      <c r="A242" s="181" t="s">
        <v>15063</v>
      </c>
      <c r="B242" s="182" t="s">
        <v>1120</v>
      </c>
      <c r="C242" s="186" t="s">
        <v>15062</v>
      </c>
      <c r="D242" s="230" t="s">
        <v>15062</v>
      </c>
      <c r="E242" s="182" t="s">
        <v>1095</v>
      </c>
      <c r="F242" s="182" t="s">
        <v>15063</v>
      </c>
      <c r="G242" s="182" t="s">
        <v>13217</v>
      </c>
      <c r="H242" s="183">
        <v>0</v>
      </c>
      <c r="I242" s="184" t="s">
        <v>15108</v>
      </c>
      <c r="J242" s="184" t="s">
        <v>12830</v>
      </c>
      <c r="K242" s="224" t="s">
        <v>16676</v>
      </c>
      <c r="L242" s="224" t="s">
        <v>16677</v>
      </c>
      <c r="M242" s="224" t="s">
        <v>16678</v>
      </c>
      <c r="N242" s="224" t="s">
        <v>16679</v>
      </c>
      <c r="O242" s="224" t="s">
        <v>16680</v>
      </c>
      <c r="P242" s="185" t="s">
        <v>485</v>
      </c>
      <c r="Q242" s="225" t="s">
        <v>15878</v>
      </c>
      <c r="R242" s="182" t="s">
        <v>15062</v>
      </c>
      <c r="S242" s="181" t="s">
        <v>12534</v>
      </c>
      <c r="T242" s="181" t="s">
        <v>6032</v>
      </c>
      <c r="U242" s="201"/>
      <c r="V242" s="226">
        <v>486</v>
      </c>
      <c r="X242" s="227">
        <v>0</v>
      </c>
      <c r="AB242" s="228" t="s">
        <v>16681</v>
      </c>
    </row>
    <row r="243" spans="1:43" s="227" customFormat="1" ht="67.5">
      <c r="A243" s="181" t="s">
        <v>15502</v>
      </c>
      <c r="B243" s="182" t="s">
        <v>1120</v>
      </c>
      <c r="C243" s="186" t="s">
        <v>15501</v>
      </c>
      <c r="D243" s="230" t="s">
        <v>15501</v>
      </c>
      <c r="E243" s="182" t="s">
        <v>1095</v>
      </c>
      <c r="F243" s="182" t="s">
        <v>15502</v>
      </c>
      <c r="G243" s="182" t="s">
        <v>13217</v>
      </c>
      <c r="H243" s="183">
        <v>0</v>
      </c>
      <c r="I243" s="184" t="s">
        <v>15510</v>
      </c>
      <c r="J243" s="184" t="s">
        <v>12830</v>
      </c>
      <c r="K243" s="224" t="s">
        <v>16682</v>
      </c>
      <c r="L243" s="224" t="s">
        <v>16683</v>
      </c>
      <c r="M243" s="224" t="s">
        <v>16684</v>
      </c>
      <c r="N243" s="224" t="s">
        <v>16679</v>
      </c>
      <c r="O243" s="224" t="s">
        <v>16279</v>
      </c>
      <c r="P243" s="185" t="s">
        <v>485</v>
      </c>
      <c r="Q243" s="225" t="s">
        <v>16256</v>
      </c>
      <c r="R243" s="182" t="s">
        <v>15501</v>
      </c>
      <c r="S243" s="181" t="s">
        <v>12534</v>
      </c>
      <c r="T243" s="181" t="s">
        <v>6032</v>
      </c>
      <c r="U243" s="201"/>
      <c r="V243" s="226">
        <v>521</v>
      </c>
      <c r="X243" s="227">
        <v>0</v>
      </c>
      <c r="AB243" s="228" t="s">
        <v>16685</v>
      </c>
      <c r="AN243" s="227" t="s">
        <v>15500</v>
      </c>
      <c r="AO243" s="227" t="s">
        <v>15500</v>
      </c>
      <c r="AQ243" s="227">
        <v>276</v>
      </c>
    </row>
    <row r="244" spans="1:43" s="227" customFormat="1" ht="40.5">
      <c r="A244" s="181" t="s">
        <v>16686</v>
      </c>
      <c r="B244" s="182" t="s">
        <v>1120</v>
      </c>
      <c r="C244" s="186" t="s">
        <v>16687</v>
      </c>
      <c r="D244" s="230"/>
      <c r="E244" s="182" t="s">
        <v>1095</v>
      </c>
      <c r="F244" s="182" t="s">
        <v>16686</v>
      </c>
      <c r="G244" s="182" t="s">
        <v>13217</v>
      </c>
      <c r="H244" s="183">
        <v>0</v>
      </c>
      <c r="I244" s="184" t="s">
        <v>15109</v>
      </c>
      <c r="J244" s="184" t="s">
        <v>12830</v>
      </c>
      <c r="K244" s="224"/>
      <c r="L244" s="224"/>
      <c r="M244" s="224"/>
      <c r="N244" s="224"/>
      <c r="O244" s="224"/>
      <c r="P244" s="185"/>
      <c r="Q244" s="225"/>
      <c r="R244" s="182"/>
      <c r="S244" s="181" t="s">
        <v>12534</v>
      </c>
      <c r="T244" s="181" t="s">
        <v>6032</v>
      </c>
      <c r="U244" s="201"/>
      <c r="V244" s="226"/>
      <c r="X244" s="227">
        <v>0</v>
      </c>
      <c r="AB244" s="228" t="s">
        <v>16688</v>
      </c>
      <c r="AN244" s="227" t="s">
        <v>16687</v>
      </c>
      <c r="AO244" s="227" t="s">
        <v>16687</v>
      </c>
      <c r="AQ244" s="227">
        <v>277</v>
      </c>
    </row>
    <row r="245" spans="1:43" s="227" customFormat="1" ht="40.5">
      <c r="A245" s="181" t="s">
        <v>16689</v>
      </c>
      <c r="B245" s="182" t="s">
        <v>1120</v>
      </c>
      <c r="C245" s="186" t="s">
        <v>1834</v>
      </c>
      <c r="D245" s="230" t="s">
        <v>16690</v>
      </c>
      <c r="E245" s="182" t="s">
        <v>1090</v>
      </c>
      <c r="F245" s="182" t="s">
        <v>16689</v>
      </c>
      <c r="G245" s="182" t="s">
        <v>13217</v>
      </c>
      <c r="H245" s="183"/>
      <c r="I245" s="184"/>
      <c r="J245" s="184"/>
      <c r="K245" s="224"/>
      <c r="L245" s="224"/>
      <c r="M245" s="224"/>
      <c r="N245" s="224"/>
      <c r="O245" s="224"/>
      <c r="P245" s="185"/>
      <c r="Q245" s="225"/>
      <c r="R245" s="182"/>
      <c r="S245" s="181" t="s">
        <v>12481</v>
      </c>
      <c r="T245" s="181"/>
      <c r="U245" s="201"/>
      <c r="V245" s="226"/>
      <c r="X245" s="227">
        <v>0</v>
      </c>
      <c r="AB245" s="228" t="s">
        <v>16691</v>
      </c>
    </row>
    <row r="246" spans="1:43" s="227" customFormat="1" ht="67.5">
      <c r="A246" s="181" t="s">
        <v>1398</v>
      </c>
      <c r="B246" s="182" t="s">
        <v>1120</v>
      </c>
      <c r="C246" s="186" t="s">
        <v>896</v>
      </c>
      <c r="D246" s="230" t="s">
        <v>896</v>
      </c>
      <c r="E246" s="182" t="s">
        <v>1098</v>
      </c>
      <c r="F246" s="182" t="s">
        <v>1398</v>
      </c>
      <c r="G246" s="182" t="s">
        <v>13217</v>
      </c>
      <c r="H246" s="183" t="s">
        <v>16692</v>
      </c>
      <c r="I246" s="184" t="s">
        <v>1567</v>
      </c>
      <c r="J246" s="184" t="s">
        <v>1568</v>
      </c>
      <c r="K246" s="224" t="s">
        <v>16693</v>
      </c>
      <c r="L246" s="224" t="s">
        <v>16694</v>
      </c>
      <c r="M246" s="224" t="s">
        <v>16319</v>
      </c>
      <c r="N246" s="224" t="s">
        <v>16695</v>
      </c>
      <c r="O246" s="224" t="s">
        <v>16696</v>
      </c>
      <c r="P246" s="185" t="s">
        <v>485</v>
      </c>
      <c r="Q246" s="225" t="s">
        <v>15878</v>
      </c>
      <c r="R246" s="182" t="s">
        <v>896</v>
      </c>
      <c r="S246" s="181" t="s">
        <v>12547</v>
      </c>
      <c r="T246" s="181" t="s">
        <v>6655</v>
      </c>
      <c r="U246" s="201"/>
      <c r="V246" s="226">
        <v>417</v>
      </c>
      <c r="X246" s="227">
        <v>0</v>
      </c>
      <c r="AB246" s="228" t="s">
        <v>16697</v>
      </c>
      <c r="AN246" s="227" t="s">
        <v>896</v>
      </c>
      <c r="AO246" s="227" t="s">
        <v>896</v>
      </c>
      <c r="AQ246" s="227">
        <v>280</v>
      </c>
    </row>
    <row r="247" spans="1:43" s="227" customFormat="1" ht="67.5">
      <c r="A247" s="181" t="s">
        <v>759</v>
      </c>
      <c r="B247" s="182" t="s">
        <v>1120</v>
      </c>
      <c r="C247" s="186" t="s">
        <v>832</v>
      </c>
      <c r="D247" s="230" t="s">
        <v>832</v>
      </c>
      <c r="E247" s="182" t="s">
        <v>2413</v>
      </c>
      <c r="F247" s="182" t="s">
        <v>759</v>
      </c>
      <c r="G247" s="182" t="s">
        <v>13217</v>
      </c>
      <c r="H247" s="183" t="s">
        <v>16698</v>
      </c>
      <c r="I247" s="184" t="s">
        <v>1755</v>
      </c>
      <c r="J247" s="184" t="s">
        <v>1755</v>
      </c>
      <c r="K247" s="224" t="s">
        <v>16699</v>
      </c>
      <c r="L247" s="224" t="s">
        <v>16700</v>
      </c>
      <c r="M247" s="224" t="s">
        <v>16319</v>
      </c>
      <c r="N247" s="224" t="s">
        <v>16701</v>
      </c>
      <c r="O247" s="224" t="s">
        <v>16702</v>
      </c>
      <c r="P247" s="185" t="s">
        <v>485</v>
      </c>
      <c r="Q247" s="225" t="s">
        <v>16703</v>
      </c>
      <c r="R247" s="182" t="s">
        <v>832</v>
      </c>
      <c r="S247" s="181" t="s">
        <v>12462</v>
      </c>
      <c r="T247" s="181" t="s">
        <v>3393</v>
      </c>
      <c r="U247" s="201"/>
      <c r="V247" s="226">
        <v>421</v>
      </c>
      <c r="X247" s="227">
        <v>0</v>
      </c>
      <c r="AB247" s="228" t="s">
        <v>16704</v>
      </c>
      <c r="AN247" s="227" t="s">
        <v>832</v>
      </c>
      <c r="AO247" s="227" t="s">
        <v>832</v>
      </c>
      <c r="AQ247" s="227">
        <v>281</v>
      </c>
    </row>
    <row r="248" spans="1:43" s="227" customFormat="1" ht="54">
      <c r="A248" s="181" t="s">
        <v>760</v>
      </c>
      <c r="B248" s="182" t="s">
        <v>1120</v>
      </c>
      <c r="C248" s="186" t="s">
        <v>12404</v>
      </c>
      <c r="D248" s="230" t="s">
        <v>12404</v>
      </c>
      <c r="E248" s="182" t="s">
        <v>1086</v>
      </c>
      <c r="F248" s="182" t="s">
        <v>760</v>
      </c>
      <c r="G248" s="182" t="s">
        <v>13217</v>
      </c>
      <c r="H248" s="183">
        <v>0</v>
      </c>
      <c r="I248" s="184" t="s">
        <v>1752</v>
      </c>
      <c r="J248" s="184" t="s">
        <v>1756</v>
      </c>
      <c r="K248" s="224" t="s">
        <v>16705</v>
      </c>
      <c r="L248" s="224" t="s">
        <v>16706</v>
      </c>
      <c r="M248" s="224" t="s">
        <v>15971</v>
      </c>
      <c r="N248" s="224" t="s">
        <v>16679</v>
      </c>
      <c r="O248" s="224" t="s">
        <v>16707</v>
      </c>
      <c r="P248" s="185" t="s">
        <v>485</v>
      </c>
      <c r="Q248" s="225" t="s">
        <v>15878</v>
      </c>
      <c r="R248" s="182" t="s">
        <v>12404</v>
      </c>
      <c r="S248" s="181" t="s">
        <v>12464</v>
      </c>
      <c r="T248" s="181" t="s">
        <v>3441</v>
      </c>
      <c r="U248" s="201"/>
      <c r="V248" s="226">
        <v>437</v>
      </c>
      <c r="X248" s="227">
        <v>0</v>
      </c>
      <c r="AB248" s="228" t="s">
        <v>16708</v>
      </c>
      <c r="AN248" s="227" t="s">
        <v>12682</v>
      </c>
      <c r="AO248" s="227" t="s">
        <v>12682</v>
      </c>
      <c r="AQ248" s="227">
        <v>285</v>
      </c>
    </row>
    <row r="249" spans="1:43" s="227" customFormat="1" ht="67.5">
      <c r="A249" s="181" t="s">
        <v>16709</v>
      </c>
      <c r="B249" s="182" t="s">
        <v>1120</v>
      </c>
      <c r="C249" s="186" t="s">
        <v>16710</v>
      </c>
      <c r="D249" s="230"/>
      <c r="E249" s="182" t="s">
        <v>1091</v>
      </c>
      <c r="F249" s="182" t="s">
        <v>16709</v>
      </c>
      <c r="G249" s="182" t="s">
        <v>13217</v>
      </c>
      <c r="H249" s="183"/>
      <c r="I249" s="184"/>
      <c r="J249" s="184"/>
      <c r="K249" s="224"/>
      <c r="L249" s="224"/>
      <c r="M249" s="224"/>
      <c r="N249" s="224"/>
      <c r="O249" s="224"/>
      <c r="P249" s="185"/>
      <c r="Q249" s="225">
        <v>0</v>
      </c>
      <c r="R249" s="182"/>
      <c r="S249" s="181" t="s">
        <v>12490</v>
      </c>
      <c r="T249" s="181"/>
      <c r="U249" s="201"/>
      <c r="V249" s="226"/>
      <c r="X249" s="227">
        <v>0</v>
      </c>
      <c r="AB249" s="228" t="s">
        <v>16711</v>
      </c>
    </row>
    <row r="250" spans="1:43" s="227" customFormat="1" ht="54">
      <c r="A250" s="181" t="s">
        <v>761</v>
      </c>
      <c r="B250" s="182" t="s">
        <v>1120</v>
      </c>
      <c r="C250" s="186" t="s">
        <v>805</v>
      </c>
      <c r="D250" s="230" t="s">
        <v>805</v>
      </c>
      <c r="E250" s="182" t="s">
        <v>872</v>
      </c>
      <c r="F250" s="182" t="s">
        <v>761</v>
      </c>
      <c r="G250" s="182" t="s">
        <v>13217</v>
      </c>
      <c r="H250" s="183">
        <v>0</v>
      </c>
      <c r="I250" s="184" t="s">
        <v>1757</v>
      </c>
      <c r="J250" s="184" t="s">
        <v>9479</v>
      </c>
      <c r="K250" s="224" t="s">
        <v>16712</v>
      </c>
      <c r="L250" s="224" t="s">
        <v>16713</v>
      </c>
      <c r="M250" s="224" t="s">
        <v>16714</v>
      </c>
      <c r="N250" s="224" t="s">
        <v>16715</v>
      </c>
      <c r="O250" s="224" t="s">
        <v>16716</v>
      </c>
      <c r="P250" s="185" t="s">
        <v>485</v>
      </c>
      <c r="Q250" s="225" t="s">
        <v>15878</v>
      </c>
      <c r="R250" s="182" t="s">
        <v>805</v>
      </c>
      <c r="S250" s="181" t="s">
        <v>12611</v>
      </c>
      <c r="T250" s="181" t="s">
        <v>13549</v>
      </c>
      <c r="U250" s="201"/>
      <c r="V250" s="226">
        <v>430</v>
      </c>
      <c r="X250" s="227">
        <v>0</v>
      </c>
      <c r="AB250" s="228" t="s">
        <v>16717</v>
      </c>
      <c r="AN250" s="227" t="s">
        <v>805</v>
      </c>
      <c r="AO250" s="227" t="s">
        <v>805</v>
      </c>
      <c r="AQ250" s="227">
        <v>286</v>
      </c>
    </row>
    <row r="251" spans="1:43" s="227" customFormat="1" ht="216">
      <c r="A251" s="181" t="s">
        <v>762</v>
      </c>
      <c r="B251" s="182" t="s">
        <v>1120</v>
      </c>
      <c r="C251" s="186" t="s">
        <v>2128</v>
      </c>
      <c r="D251" s="230" t="s">
        <v>2128</v>
      </c>
      <c r="E251" s="182" t="s">
        <v>1090</v>
      </c>
      <c r="F251" s="182" t="s">
        <v>762</v>
      </c>
      <c r="G251" s="182" t="s">
        <v>13217</v>
      </c>
      <c r="H251" s="183">
        <v>0</v>
      </c>
      <c r="I251" s="184" t="s">
        <v>2429</v>
      </c>
      <c r="J251" s="184" t="s">
        <v>13605</v>
      </c>
      <c r="K251" s="224" t="s">
        <v>16718</v>
      </c>
      <c r="L251" s="224" t="s">
        <v>16719</v>
      </c>
      <c r="M251" s="224" t="s">
        <v>16720</v>
      </c>
      <c r="N251" s="224" t="s">
        <v>16721</v>
      </c>
      <c r="O251" s="224" t="s">
        <v>16722</v>
      </c>
      <c r="P251" s="185" t="s">
        <v>485</v>
      </c>
      <c r="Q251" s="225" t="s">
        <v>15878</v>
      </c>
      <c r="R251" s="182" t="s">
        <v>2128</v>
      </c>
      <c r="S251" s="181" t="s">
        <v>12481</v>
      </c>
      <c r="T251" s="181" t="s">
        <v>13505</v>
      </c>
      <c r="U251" s="201"/>
      <c r="V251" s="226">
        <v>436</v>
      </c>
      <c r="X251" s="227">
        <v>0</v>
      </c>
      <c r="AB251" s="228" t="s">
        <v>16723</v>
      </c>
      <c r="AN251" s="227" t="s">
        <v>16724</v>
      </c>
      <c r="AO251" s="227" t="s">
        <v>16724</v>
      </c>
      <c r="AQ251" s="227">
        <v>291</v>
      </c>
    </row>
    <row r="252" spans="1:43" s="227" customFormat="1" ht="40.5">
      <c r="A252" s="181" t="s">
        <v>16725</v>
      </c>
      <c r="B252" s="182" t="s">
        <v>1120</v>
      </c>
      <c r="C252" s="186" t="s">
        <v>1834</v>
      </c>
      <c r="D252" s="230" t="s">
        <v>16726</v>
      </c>
      <c r="E252" s="182" t="s">
        <v>1090</v>
      </c>
      <c r="F252" s="182" t="s">
        <v>16725</v>
      </c>
      <c r="G252" s="182" t="s">
        <v>13217</v>
      </c>
      <c r="H252" s="183"/>
      <c r="I252" s="184"/>
      <c r="J252" s="184"/>
      <c r="K252" s="224"/>
      <c r="L252" s="224"/>
      <c r="M252" s="224"/>
      <c r="N252" s="224"/>
      <c r="O252" s="224"/>
      <c r="P252" s="185"/>
      <c r="Q252" s="225"/>
      <c r="R252" s="182"/>
      <c r="S252" s="181" t="s">
        <v>12481</v>
      </c>
      <c r="T252" s="181"/>
      <c r="U252" s="201"/>
      <c r="V252" s="226"/>
      <c r="X252" s="227">
        <v>0</v>
      </c>
      <c r="AB252" s="228" t="s">
        <v>16691</v>
      </c>
    </row>
    <row r="253" spans="1:43" s="227" customFormat="1" ht="94.5">
      <c r="A253" s="181" t="s">
        <v>763</v>
      </c>
      <c r="B253" s="182" t="s">
        <v>1120</v>
      </c>
      <c r="C253" s="186" t="s">
        <v>1758</v>
      </c>
      <c r="D253" s="230" t="s">
        <v>1758</v>
      </c>
      <c r="E253" s="182" t="s">
        <v>15993</v>
      </c>
      <c r="F253" s="182" t="s">
        <v>763</v>
      </c>
      <c r="G253" s="182" t="s">
        <v>13217</v>
      </c>
      <c r="H253" s="183" t="s">
        <v>16727</v>
      </c>
      <c r="I253" s="184" t="s">
        <v>2429</v>
      </c>
      <c r="J253" s="184" t="s">
        <v>13605</v>
      </c>
      <c r="K253" s="224" t="s">
        <v>15881</v>
      </c>
      <c r="L253" s="224" t="s">
        <v>15881</v>
      </c>
      <c r="M253" s="224" t="s">
        <v>15948</v>
      </c>
      <c r="N253" s="224" t="s">
        <v>15869</v>
      </c>
      <c r="O253" s="224" t="s">
        <v>16728</v>
      </c>
      <c r="P253" s="185" t="s">
        <v>485</v>
      </c>
      <c r="Q253" s="225" t="s">
        <v>15878</v>
      </c>
      <c r="R253" s="182" t="s">
        <v>1758</v>
      </c>
      <c r="S253" s="181" t="s">
        <v>12481</v>
      </c>
      <c r="T253" s="181" t="s">
        <v>13505</v>
      </c>
      <c r="U253" s="201"/>
      <c r="V253" s="226">
        <v>431</v>
      </c>
      <c r="X253" s="227">
        <v>0</v>
      </c>
      <c r="AB253" s="228" t="s">
        <v>16729</v>
      </c>
      <c r="AN253" s="227" t="s">
        <v>833</v>
      </c>
      <c r="AO253" s="227" t="s">
        <v>833</v>
      </c>
      <c r="AQ253" s="227">
        <v>292</v>
      </c>
    </row>
    <row r="254" spans="1:43" s="227" customFormat="1" ht="40.5">
      <c r="A254" s="181" t="s">
        <v>16730</v>
      </c>
      <c r="B254" s="182" t="s">
        <v>1120</v>
      </c>
      <c r="C254" s="186" t="s">
        <v>1834</v>
      </c>
      <c r="D254" s="230" t="s">
        <v>16731</v>
      </c>
      <c r="E254" s="182" t="s">
        <v>1090</v>
      </c>
      <c r="F254" s="182" t="s">
        <v>16730</v>
      </c>
      <c r="G254" s="182" t="s">
        <v>13217</v>
      </c>
      <c r="H254" s="183"/>
      <c r="I254" s="184"/>
      <c r="J254" s="184"/>
      <c r="K254" s="224"/>
      <c r="L254" s="224"/>
      <c r="M254" s="224"/>
      <c r="N254" s="224"/>
      <c r="O254" s="224"/>
      <c r="P254" s="185"/>
      <c r="Q254" s="225"/>
      <c r="R254" s="182"/>
      <c r="S254" s="181" t="s">
        <v>12481</v>
      </c>
      <c r="T254" s="181"/>
      <c r="U254" s="201"/>
      <c r="V254" s="226"/>
      <c r="X254" s="227">
        <v>0</v>
      </c>
      <c r="AB254" s="228" t="s">
        <v>16691</v>
      </c>
    </row>
    <row r="255" spans="1:43" s="227" customFormat="1" ht="40.5">
      <c r="A255" s="181" t="s">
        <v>16732</v>
      </c>
      <c r="B255" s="182" t="s">
        <v>1120</v>
      </c>
      <c r="C255" s="186" t="s">
        <v>1834</v>
      </c>
      <c r="D255" s="230" t="s">
        <v>16733</v>
      </c>
      <c r="E255" s="182" t="s">
        <v>1090</v>
      </c>
      <c r="F255" s="182" t="s">
        <v>16732</v>
      </c>
      <c r="G255" s="182" t="s">
        <v>13217</v>
      </c>
      <c r="H255" s="183"/>
      <c r="I255" s="184"/>
      <c r="J255" s="184"/>
      <c r="K255" s="224"/>
      <c r="L255" s="224"/>
      <c r="M255" s="224"/>
      <c r="N255" s="224"/>
      <c r="O255" s="224"/>
      <c r="P255" s="185"/>
      <c r="Q255" s="225"/>
      <c r="R255" s="182"/>
      <c r="S255" s="181" t="s">
        <v>12481</v>
      </c>
      <c r="T255" s="181"/>
      <c r="U255" s="201"/>
      <c r="V255" s="226"/>
      <c r="X255" s="227">
        <v>0</v>
      </c>
      <c r="AB255" s="228" t="s">
        <v>16691</v>
      </c>
    </row>
    <row r="256" spans="1:43" s="227" customFormat="1" ht="40.5">
      <c r="A256" s="181" t="s">
        <v>16734</v>
      </c>
      <c r="B256" s="182" t="s">
        <v>1120</v>
      </c>
      <c r="C256" s="186" t="s">
        <v>1834</v>
      </c>
      <c r="D256" s="230" t="s">
        <v>16735</v>
      </c>
      <c r="E256" s="182" t="s">
        <v>1090</v>
      </c>
      <c r="F256" s="182" t="s">
        <v>16734</v>
      </c>
      <c r="G256" s="182" t="s">
        <v>13217</v>
      </c>
      <c r="H256" s="183"/>
      <c r="I256" s="184"/>
      <c r="J256" s="184"/>
      <c r="K256" s="224"/>
      <c r="L256" s="224"/>
      <c r="M256" s="224"/>
      <c r="N256" s="224"/>
      <c r="O256" s="224"/>
      <c r="P256" s="185"/>
      <c r="Q256" s="225"/>
      <c r="R256" s="182"/>
      <c r="S256" s="181" t="s">
        <v>12481</v>
      </c>
      <c r="T256" s="181"/>
      <c r="U256" s="201"/>
      <c r="V256" s="226"/>
      <c r="X256" s="227">
        <v>0</v>
      </c>
      <c r="AB256" s="228" t="s">
        <v>16691</v>
      </c>
    </row>
    <row r="257" spans="1:43" s="227" customFormat="1" ht="67.5">
      <c r="A257" s="181" t="s">
        <v>16736</v>
      </c>
      <c r="B257" s="182" t="s">
        <v>1120</v>
      </c>
      <c r="C257" s="186" t="s">
        <v>16737</v>
      </c>
      <c r="D257" s="230"/>
      <c r="E257" s="182" t="s">
        <v>15993</v>
      </c>
      <c r="F257" s="182" t="s">
        <v>16736</v>
      </c>
      <c r="G257" s="182" t="s">
        <v>13217</v>
      </c>
      <c r="H257" s="183"/>
      <c r="I257" s="184"/>
      <c r="J257" s="184"/>
      <c r="K257" s="224"/>
      <c r="L257" s="224"/>
      <c r="M257" s="224"/>
      <c r="N257" s="224"/>
      <c r="O257" s="224"/>
      <c r="P257" s="185"/>
      <c r="Q257" s="225"/>
      <c r="R257" s="182"/>
      <c r="S257" s="181" t="s">
        <v>12481</v>
      </c>
      <c r="T257" s="181"/>
      <c r="U257" s="201"/>
      <c r="V257" s="226"/>
      <c r="X257" s="227">
        <v>0</v>
      </c>
      <c r="AB257" s="228" t="s">
        <v>16738</v>
      </c>
      <c r="AN257" s="227" t="s">
        <v>16739</v>
      </c>
      <c r="AO257" s="227" t="s">
        <v>16739</v>
      </c>
      <c r="AQ257" s="227">
        <v>295</v>
      </c>
    </row>
    <row r="258" spans="1:43" s="227" customFormat="1" ht="40.5">
      <c r="A258" s="181" t="s">
        <v>16740</v>
      </c>
      <c r="B258" s="182" t="s">
        <v>1120</v>
      </c>
      <c r="C258" s="186" t="s">
        <v>1834</v>
      </c>
      <c r="D258" s="230" t="s">
        <v>16741</v>
      </c>
      <c r="E258" s="182" t="s">
        <v>1085</v>
      </c>
      <c r="F258" s="182" t="s">
        <v>16740</v>
      </c>
      <c r="G258" s="182" t="s">
        <v>13217</v>
      </c>
      <c r="H258" s="183"/>
      <c r="I258" s="184"/>
      <c r="J258" s="184"/>
      <c r="K258" s="224"/>
      <c r="L258" s="224"/>
      <c r="M258" s="224"/>
      <c r="N258" s="224"/>
      <c r="O258" s="224"/>
      <c r="P258" s="185"/>
      <c r="Q258" s="225"/>
      <c r="R258" s="182"/>
      <c r="S258" s="181" t="s">
        <v>12453</v>
      </c>
      <c r="T258" s="181"/>
      <c r="U258" s="201"/>
      <c r="V258" s="226"/>
      <c r="X258" s="227">
        <v>0</v>
      </c>
      <c r="AB258" s="228" t="s">
        <v>16691</v>
      </c>
    </row>
    <row r="259" spans="1:43" s="227" customFormat="1" ht="40.5">
      <c r="A259" s="181" t="s">
        <v>16742</v>
      </c>
      <c r="B259" s="182" t="s">
        <v>1120</v>
      </c>
      <c r="C259" s="186" t="s">
        <v>1834</v>
      </c>
      <c r="D259" s="230" t="s">
        <v>16743</v>
      </c>
      <c r="E259" s="182" t="s">
        <v>1090</v>
      </c>
      <c r="F259" s="182" t="s">
        <v>16742</v>
      </c>
      <c r="G259" s="182" t="s">
        <v>13217</v>
      </c>
      <c r="H259" s="183"/>
      <c r="I259" s="184"/>
      <c r="J259" s="184"/>
      <c r="K259" s="224"/>
      <c r="L259" s="224"/>
      <c r="M259" s="224"/>
      <c r="N259" s="224"/>
      <c r="O259" s="224"/>
      <c r="P259" s="185"/>
      <c r="Q259" s="225"/>
      <c r="R259" s="182"/>
      <c r="S259" s="181" t="s">
        <v>12481</v>
      </c>
      <c r="T259" s="181"/>
      <c r="U259" s="201"/>
      <c r="V259" s="226"/>
      <c r="X259" s="227">
        <v>0</v>
      </c>
      <c r="AB259" s="228" t="s">
        <v>16691</v>
      </c>
    </row>
    <row r="260" spans="1:43" s="227" customFormat="1" ht="94.5">
      <c r="A260" s="181" t="s">
        <v>764</v>
      </c>
      <c r="B260" s="182" t="s">
        <v>1120</v>
      </c>
      <c r="C260" s="186" t="s">
        <v>1413</v>
      </c>
      <c r="D260" s="230"/>
      <c r="E260" s="182" t="s">
        <v>15993</v>
      </c>
      <c r="F260" s="182" t="s">
        <v>764</v>
      </c>
      <c r="G260" s="182" t="s">
        <v>13217</v>
      </c>
      <c r="H260" s="183" t="s">
        <v>16744</v>
      </c>
      <c r="I260" s="184" t="s">
        <v>2429</v>
      </c>
      <c r="J260" s="184" t="s">
        <v>13605</v>
      </c>
      <c r="K260" s="224"/>
      <c r="L260" s="224"/>
      <c r="M260" s="224"/>
      <c r="N260" s="224"/>
      <c r="O260" s="224" t="s">
        <v>16745</v>
      </c>
      <c r="P260" s="185"/>
      <c r="Q260" s="225" t="s">
        <v>15919</v>
      </c>
      <c r="R260" s="182" t="s">
        <v>1413</v>
      </c>
      <c r="S260" s="181" t="s">
        <v>12481</v>
      </c>
      <c r="T260" s="181" t="s">
        <v>13505</v>
      </c>
      <c r="U260" s="201"/>
      <c r="V260" s="226">
        <v>427</v>
      </c>
      <c r="X260" s="227">
        <v>0</v>
      </c>
      <c r="AB260" s="228" t="s">
        <v>16746</v>
      </c>
      <c r="AN260" s="227" t="s">
        <v>1413</v>
      </c>
      <c r="AO260" s="227" t="s">
        <v>1413</v>
      </c>
      <c r="AQ260" s="227">
        <v>290</v>
      </c>
    </row>
    <row r="261" spans="1:43" s="227" customFormat="1" ht="54">
      <c r="A261" s="181" t="s">
        <v>765</v>
      </c>
      <c r="B261" s="182" t="s">
        <v>1120</v>
      </c>
      <c r="C261" s="186" t="s">
        <v>1315</v>
      </c>
      <c r="D261" s="230" t="s">
        <v>1315</v>
      </c>
      <c r="E261" s="182" t="s">
        <v>1090</v>
      </c>
      <c r="F261" s="182" t="s">
        <v>765</v>
      </c>
      <c r="G261" s="182" t="s">
        <v>13217</v>
      </c>
      <c r="H261" s="183" t="s">
        <v>16747</v>
      </c>
      <c r="I261" s="184" t="s">
        <v>1761</v>
      </c>
      <c r="J261" s="184" t="s">
        <v>13580</v>
      </c>
      <c r="K261" s="224" t="s">
        <v>16748</v>
      </c>
      <c r="L261" s="224" t="s">
        <v>16749</v>
      </c>
      <c r="M261" s="224" t="s">
        <v>16319</v>
      </c>
      <c r="N261" s="224" t="s">
        <v>16750</v>
      </c>
      <c r="O261" s="224" t="s">
        <v>16751</v>
      </c>
      <c r="P261" s="185" t="s">
        <v>485</v>
      </c>
      <c r="Q261" s="225" t="s">
        <v>15878</v>
      </c>
      <c r="R261" s="182" t="s">
        <v>1315</v>
      </c>
      <c r="S261" s="181" t="s">
        <v>12481</v>
      </c>
      <c r="T261" s="181" t="s">
        <v>13480</v>
      </c>
      <c r="U261" s="201"/>
      <c r="V261" s="226">
        <v>403</v>
      </c>
      <c r="X261" s="227">
        <v>0</v>
      </c>
      <c r="AB261" s="228" t="s">
        <v>16752</v>
      </c>
      <c r="AN261" s="227" t="s">
        <v>1315</v>
      </c>
      <c r="AO261" s="227" t="s">
        <v>1315</v>
      </c>
      <c r="AQ261" s="227">
        <v>264</v>
      </c>
    </row>
    <row r="262" spans="1:43" s="227" customFormat="1" ht="40.5">
      <c r="A262" s="181" t="s">
        <v>16753</v>
      </c>
      <c r="B262" s="182" t="s">
        <v>1120</v>
      </c>
      <c r="C262" s="186" t="s">
        <v>1834</v>
      </c>
      <c r="D262" s="230" t="s">
        <v>16754</v>
      </c>
      <c r="E262" s="182" t="s">
        <v>1090</v>
      </c>
      <c r="F262" s="182" t="s">
        <v>16753</v>
      </c>
      <c r="G262" s="182" t="s">
        <v>13217</v>
      </c>
      <c r="H262" s="183"/>
      <c r="I262" s="184"/>
      <c r="J262" s="184"/>
      <c r="K262" s="224"/>
      <c r="L262" s="224"/>
      <c r="M262" s="224"/>
      <c r="N262" s="224"/>
      <c r="O262" s="224"/>
      <c r="P262" s="185"/>
      <c r="Q262" s="225"/>
      <c r="R262" s="182"/>
      <c r="S262" s="181" t="s">
        <v>12481</v>
      </c>
      <c r="T262" s="181"/>
      <c r="U262" s="201"/>
      <c r="V262" s="226"/>
      <c r="X262" s="227">
        <v>0</v>
      </c>
      <c r="AB262" s="228" t="s">
        <v>16691</v>
      </c>
    </row>
    <row r="263" spans="1:43" s="227" customFormat="1" ht="364.5">
      <c r="A263" s="181" t="s">
        <v>766</v>
      </c>
      <c r="B263" s="182" t="s">
        <v>1120</v>
      </c>
      <c r="C263" s="186" t="s">
        <v>811</v>
      </c>
      <c r="D263" s="230" t="s">
        <v>811</v>
      </c>
      <c r="E263" s="182" t="s">
        <v>1105</v>
      </c>
      <c r="F263" s="182" t="s">
        <v>766</v>
      </c>
      <c r="G263" s="182" t="s">
        <v>13217</v>
      </c>
      <c r="H263" s="183">
        <v>0</v>
      </c>
      <c r="I263" s="184" t="s">
        <v>1766</v>
      </c>
      <c r="J263" s="184" t="s">
        <v>8666</v>
      </c>
      <c r="K263" s="224" t="s">
        <v>16755</v>
      </c>
      <c r="L263" s="224" t="s">
        <v>16756</v>
      </c>
      <c r="M263" s="224" t="s">
        <v>16757</v>
      </c>
      <c r="N263" s="224" t="s">
        <v>16758</v>
      </c>
      <c r="O263" s="224" t="s">
        <v>16759</v>
      </c>
      <c r="P263" s="185" t="s">
        <v>485</v>
      </c>
      <c r="Q263" s="225" t="s">
        <v>16760</v>
      </c>
      <c r="R263" s="182" t="s">
        <v>811</v>
      </c>
      <c r="S263" s="181" t="s">
        <v>12591</v>
      </c>
      <c r="T263" s="181" t="s">
        <v>8665</v>
      </c>
      <c r="U263" s="201"/>
      <c r="V263" s="226">
        <v>458</v>
      </c>
      <c r="X263" s="227">
        <v>0</v>
      </c>
      <c r="AB263" s="228" t="s">
        <v>16761</v>
      </c>
      <c r="AI263" s="227" t="s">
        <v>486</v>
      </c>
      <c r="AN263" s="227" t="s">
        <v>811</v>
      </c>
      <c r="AO263" s="227" t="s">
        <v>811</v>
      </c>
      <c r="AQ263" s="227">
        <v>308</v>
      </c>
    </row>
    <row r="264" spans="1:43" s="227" customFormat="1" ht="40.5">
      <c r="A264" s="181" t="s">
        <v>16762</v>
      </c>
      <c r="B264" s="182" t="s">
        <v>1120</v>
      </c>
      <c r="C264" s="186" t="s">
        <v>1834</v>
      </c>
      <c r="D264" s="230" t="s">
        <v>16763</v>
      </c>
      <c r="E264" s="182" t="s">
        <v>1098</v>
      </c>
      <c r="F264" s="182" t="s">
        <v>16762</v>
      </c>
      <c r="G264" s="182" t="s">
        <v>13217</v>
      </c>
      <c r="H264" s="183"/>
      <c r="I264" s="184"/>
      <c r="J264" s="184"/>
      <c r="K264" s="224"/>
      <c r="L264" s="224"/>
      <c r="M264" s="224"/>
      <c r="N264" s="224"/>
      <c r="O264" s="224"/>
      <c r="P264" s="185"/>
      <c r="Q264" s="225"/>
      <c r="R264" s="182"/>
      <c r="S264" s="181" t="s">
        <v>12547</v>
      </c>
      <c r="T264" s="181"/>
      <c r="U264" s="201"/>
      <c r="V264" s="226"/>
      <c r="X264" s="227">
        <v>0</v>
      </c>
      <c r="AB264" s="228" t="s">
        <v>16691</v>
      </c>
    </row>
    <row r="265" spans="1:43" s="227" customFormat="1" ht="40.5">
      <c r="A265" s="181" t="s">
        <v>16764</v>
      </c>
      <c r="B265" s="182" t="s">
        <v>1120</v>
      </c>
      <c r="C265" s="186" t="s">
        <v>1834</v>
      </c>
      <c r="D265" s="230" t="s">
        <v>16765</v>
      </c>
      <c r="E265" s="182" t="s">
        <v>1105</v>
      </c>
      <c r="F265" s="182" t="s">
        <v>16764</v>
      </c>
      <c r="G265" s="182" t="s">
        <v>13217</v>
      </c>
      <c r="H265" s="183"/>
      <c r="I265" s="184"/>
      <c r="J265" s="184"/>
      <c r="K265" s="224"/>
      <c r="L265" s="224"/>
      <c r="M265" s="224"/>
      <c r="N265" s="224"/>
      <c r="O265" s="224"/>
      <c r="P265" s="185"/>
      <c r="Q265" s="225"/>
      <c r="R265" s="182"/>
      <c r="S265" s="181" t="s">
        <v>12591</v>
      </c>
      <c r="T265" s="181"/>
      <c r="U265" s="201"/>
      <c r="V265" s="226"/>
      <c r="X265" s="227">
        <v>0</v>
      </c>
      <c r="AB265" s="228" t="s">
        <v>16691</v>
      </c>
    </row>
    <row r="266" spans="1:43" s="227" customFormat="1" ht="54">
      <c r="A266" s="181" t="s">
        <v>1767</v>
      </c>
      <c r="B266" s="182" t="s">
        <v>1120</v>
      </c>
      <c r="C266" s="186" t="s">
        <v>2133</v>
      </c>
      <c r="D266" s="230" t="s">
        <v>2133</v>
      </c>
      <c r="E266" s="182" t="s">
        <v>2415</v>
      </c>
      <c r="F266" s="182" t="s">
        <v>1767</v>
      </c>
      <c r="G266" s="182" t="s">
        <v>13217</v>
      </c>
      <c r="H266" s="183" t="s">
        <v>16766</v>
      </c>
      <c r="I266" s="184" t="s">
        <v>1768</v>
      </c>
      <c r="J266" s="184" t="s">
        <v>1627</v>
      </c>
      <c r="K266" s="224" t="s">
        <v>16767</v>
      </c>
      <c r="L266" s="224" t="s">
        <v>16768</v>
      </c>
      <c r="M266" s="224" t="s">
        <v>16319</v>
      </c>
      <c r="N266" s="224" t="s">
        <v>16320</v>
      </c>
      <c r="O266" s="224" t="s">
        <v>16321</v>
      </c>
      <c r="P266" s="185" t="s">
        <v>485</v>
      </c>
      <c r="Q266" s="225" t="s">
        <v>16769</v>
      </c>
      <c r="R266" s="182" t="s">
        <v>2133</v>
      </c>
      <c r="S266" s="181" t="s">
        <v>12665</v>
      </c>
      <c r="T266" s="181" t="s">
        <v>11876</v>
      </c>
      <c r="U266" s="201"/>
      <c r="V266" s="226">
        <v>462</v>
      </c>
      <c r="X266" s="227">
        <v>0</v>
      </c>
      <c r="AB266" s="228" t="s">
        <v>16770</v>
      </c>
    </row>
    <row r="267" spans="1:43" s="227" customFormat="1" ht="40.5">
      <c r="A267" s="181" t="s">
        <v>16771</v>
      </c>
      <c r="B267" s="182" t="s">
        <v>1120</v>
      </c>
      <c r="C267" s="186" t="s">
        <v>1834</v>
      </c>
      <c r="D267" s="230" t="s">
        <v>16772</v>
      </c>
      <c r="E267" s="182" t="s">
        <v>2414</v>
      </c>
      <c r="F267" s="182" t="s">
        <v>16771</v>
      </c>
      <c r="G267" s="182" t="s">
        <v>13217</v>
      </c>
      <c r="H267" s="183"/>
      <c r="I267" s="184"/>
      <c r="J267" s="184"/>
      <c r="K267" s="224"/>
      <c r="L267" s="224"/>
      <c r="M267" s="224"/>
      <c r="N267" s="224"/>
      <c r="O267" s="224"/>
      <c r="P267" s="185"/>
      <c r="Q267" s="225"/>
      <c r="R267" s="182"/>
      <c r="S267" s="181" t="s">
        <v>12660</v>
      </c>
      <c r="T267" s="181"/>
      <c r="U267" s="201"/>
      <c r="V267" s="226"/>
      <c r="X267" s="227">
        <v>0</v>
      </c>
      <c r="AB267" s="228" t="s">
        <v>16691</v>
      </c>
    </row>
    <row r="268" spans="1:43" s="227" customFormat="1" ht="94.5">
      <c r="A268" s="181" t="s">
        <v>767</v>
      </c>
      <c r="B268" s="182" t="s">
        <v>1120</v>
      </c>
      <c r="C268" s="186" t="s">
        <v>12408</v>
      </c>
      <c r="D268" s="230" t="s">
        <v>12408</v>
      </c>
      <c r="E268" s="182" t="s">
        <v>1086</v>
      </c>
      <c r="F268" s="182" t="s">
        <v>767</v>
      </c>
      <c r="G268" s="182" t="s">
        <v>13217</v>
      </c>
      <c r="H268" s="183">
        <v>0</v>
      </c>
      <c r="I268" s="184" t="s">
        <v>1769</v>
      </c>
      <c r="J268" s="184" t="s">
        <v>1666</v>
      </c>
      <c r="K268" s="224" t="s">
        <v>16773</v>
      </c>
      <c r="L268" s="224" t="s">
        <v>16774</v>
      </c>
      <c r="M268" s="224" t="s">
        <v>16775</v>
      </c>
      <c r="N268" s="224" t="s">
        <v>16776</v>
      </c>
      <c r="O268" s="224" t="s">
        <v>16777</v>
      </c>
      <c r="P268" s="185" t="s">
        <v>485</v>
      </c>
      <c r="Q268" s="225" t="s">
        <v>16778</v>
      </c>
      <c r="R268" s="182" t="s">
        <v>12408</v>
      </c>
      <c r="S268" s="181" t="s">
        <v>12464</v>
      </c>
      <c r="T268" s="181" t="s">
        <v>3444</v>
      </c>
      <c r="U268" s="201"/>
      <c r="V268" s="226">
        <v>465</v>
      </c>
      <c r="X268" s="227">
        <v>0</v>
      </c>
      <c r="AB268" s="228" t="s">
        <v>16779</v>
      </c>
      <c r="AN268" s="227" t="s">
        <v>1023</v>
      </c>
      <c r="AO268" s="227" t="s">
        <v>1023</v>
      </c>
      <c r="AQ268" s="227">
        <v>313</v>
      </c>
    </row>
    <row r="269" spans="1:43" s="227" customFormat="1" ht="40.5">
      <c r="A269" s="181" t="s">
        <v>16780</v>
      </c>
      <c r="B269" s="182" t="s">
        <v>1120</v>
      </c>
      <c r="C269" s="186" t="s">
        <v>1834</v>
      </c>
      <c r="D269" s="230" t="s">
        <v>16781</v>
      </c>
      <c r="E269" s="182" t="s">
        <v>1090</v>
      </c>
      <c r="F269" s="182" t="s">
        <v>16780</v>
      </c>
      <c r="G269" s="182" t="s">
        <v>13217</v>
      </c>
      <c r="H269" s="183"/>
      <c r="I269" s="184"/>
      <c r="J269" s="184"/>
      <c r="K269" s="224"/>
      <c r="L269" s="224"/>
      <c r="M269" s="224"/>
      <c r="N269" s="224"/>
      <c r="O269" s="224"/>
      <c r="P269" s="185"/>
      <c r="Q269" s="225"/>
      <c r="R269" s="182"/>
      <c r="S269" s="181" t="s">
        <v>12481</v>
      </c>
      <c r="T269" s="181"/>
      <c r="U269" s="201"/>
      <c r="V269" s="226"/>
      <c r="X269" s="227">
        <v>0</v>
      </c>
      <c r="AB269" s="228" t="s">
        <v>16691</v>
      </c>
    </row>
    <row r="270" spans="1:43" s="227" customFormat="1" ht="27">
      <c r="A270" s="181" t="s">
        <v>768</v>
      </c>
      <c r="B270" s="182" t="s">
        <v>1120</v>
      </c>
      <c r="C270" s="186" t="s">
        <v>1024</v>
      </c>
      <c r="D270" s="230" t="s">
        <v>1024</v>
      </c>
      <c r="E270" s="182" t="s">
        <v>870</v>
      </c>
      <c r="F270" s="182" t="s">
        <v>768</v>
      </c>
      <c r="G270" s="182" t="s">
        <v>13217</v>
      </c>
      <c r="H270" s="183" t="s">
        <v>16782</v>
      </c>
      <c r="I270" s="184" t="s">
        <v>1771</v>
      </c>
      <c r="J270" s="184" t="s">
        <v>9093</v>
      </c>
      <c r="K270" s="224" t="s">
        <v>16783</v>
      </c>
      <c r="L270" s="224" t="s">
        <v>16784</v>
      </c>
      <c r="M270" s="224" t="s">
        <v>15900</v>
      </c>
      <c r="N270" s="224" t="s">
        <v>16785</v>
      </c>
      <c r="O270" s="224" t="s">
        <v>16786</v>
      </c>
      <c r="P270" s="185" t="s">
        <v>485</v>
      </c>
      <c r="Q270" s="225" t="s">
        <v>15903</v>
      </c>
      <c r="R270" s="182" t="s">
        <v>1024</v>
      </c>
      <c r="S270" s="181" t="s">
        <v>12606</v>
      </c>
      <c r="T270" s="181" t="s">
        <v>9092</v>
      </c>
      <c r="U270" s="201"/>
      <c r="V270" s="226">
        <v>470</v>
      </c>
      <c r="X270" s="227">
        <v>0</v>
      </c>
      <c r="AB270" s="228" t="s">
        <v>16787</v>
      </c>
      <c r="AI270" s="227" t="s">
        <v>484</v>
      </c>
      <c r="AL270" s="227">
        <v>9</v>
      </c>
      <c r="AN270" s="227" t="s">
        <v>1024</v>
      </c>
      <c r="AO270" s="227" t="s">
        <v>1024</v>
      </c>
      <c r="AQ270" s="227">
        <v>314</v>
      </c>
    </row>
    <row r="271" spans="1:43" s="227" customFormat="1" ht="81">
      <c r="A271" s="181" t="s">
        <v>769</v>
      </c>
      <c r="B271" s="182" t="s">
        <v>1120</v>
      </c>
      <c r="C271" s="186" t="s">
        <v>1153</v>
      </c>
      <c r="D271" s="230" t="s">
        <v>1153</v>
      </c>
      <c r="E271" s="182" t="s">
        <v>1098</v>
      </c>
      <c r="F271" s="182" t="s">
        <v>769</v>
      </c>
      <c r="G271" s="182" t="s">
        <v>13217</v>
      </c>
      <c r="H271" s="183" t="s">
        <v>16788</v>
      </c>
      <c r="I271" s="184" t="s">
        <v>1534</v>
      </c>
      <c r="J271" s="184" t="s">
        <v>1534</v>
      </c>
      <c r="K271" s="224" t="s">
        <v>16789</v>
      </c>
      <c r="L271" s="224" t="s">
        <v>16790</v>
      </c>
      <c r="M271" s="224" t="s">
        <v>16319</v>
      </c>
      <c r="N271" s="224" t="s">
        <v>16320</v>
      </c>
      <c r="O271" s="224" t="s">
        <v>16321</v>
      </c>
      <c r="P271" s="185" t="s">
        <v>484</v>
      </c>
      <c r="Q271" s="225" t="s">
        <v>16791</v>
      </c>
      <c r="R271" s="182" t="s">
        <v>1153</v>
      </c>
      <c r="S271" s="181" t="s">
        <v>12547</v>
      </c>
      <c r="T271" s="181" t="s">
        <v>6656</v>
      </c>
      <c r="U271" s="201"/>
      <c r="V271" s="226">
        <v>471</v>
      </c>
      <c r="X271" s="227">
        <v>0</v>
      </c>
      <c r="AB271" s="228" t="s">
        <v>16792</v>
      </c>
      <c r="AN271" s="227" t="s">
        <v>1153</v>
      </c>
      <c r="AO271" s="227" t="s">
        <v>1153</v>
      </c>
      <c r="AQ271" s="227">
        <v>315</v>
      </c>
    </row>
    <row r="272" spans="1:43" s="227" customFormat="1" ht="189">
      <c r="A272" s="181" t="s">
        <v>1774</v>
      </c>
      <c r="B272" s="182" t="s">
        <v>1120</v>
      </c>
      <c r="C272" s="186" t="s">
        <v>13158</v>
      </c>
      <c r="D272" s="230" t="s">
        <v>13158</v>
      </c>
      <c r="E272" s="182" t="s">
        <v>1090</v>
      </c>
      <c r="F272" s="182" t="s">
        <v>1774</v>
      </c>
      <c r="G272" s="182" t="s">
        <v>13217</v>
      </c>
      <c r="H272" s="183">
        <v>0</v>
      </c>
      <c r="I272" s="184" t="s">
        <v>1759</v>
      </c>
      <c r="J272" s="184" t="s">
        <v>13596</v>
      </c>
      <c r="K272" s="224" t="s">
        <v>15881</v>
      </c>
      <c r="L272" s="224" t="s">
        <v>15881</v>
      </c>
      <c r="M272" s="224" t="s">
        <v>15882</v>
      </c>
      <c r="N272" s="224" t="s">
        <v>16656</v>
      </c>
      <c r="O272" s="224" t="s">
        <v>16793</v>
      </c>
      <c r="P272" s="185" t="s">
        <v>485</v>
      </c>
      <c r="Q272" s="225" t="s">
        <v>15878</v>
      </c>
      <c r="R272" s="182" t="s">
        <v>13158</v>
      </c>
      <c r="S272" s="181" t="s">
        <v>12481</v>
      </c>
      <c r="T272" s="181" t="s">
        <v>13496</v>
      </c>
      <c r="U272" s="201"/>
      <c r="V272" s="226">
        <v>450</v>
      </c>
      <c r="X272" s="227">
        <v>0</v>
      </c>
      <c r="AB272" s="228" t="s">
        <v>16794</v>
      </c>
    </row>
    <row r="273" spans="1:43" s="227" customFormat="1" ht="40.5">
      <c r="A273" s="181" t="s">
        <v>16795</v>
      </c>
      <c r="B273" s="182" t="s">
        <v>1120</v>
      </c>
      <c r="C273" s="186" t="s">
        <v>1834</v>
      </c>
      <c r="D273" s="230" t="s">
        <v>16796</v>
      </c>
      <c r="E273" s="182" t="s">
        <v>16001</v>
      </c>
      <c r="F273" s="182" t="s">
        <v>16795</v>
      </c>
      <c r="G273" s="182" t="s">
        <v>13217</v>
      </c>
      <c r="H273" s="183"/>
      <c r="I273" s="184"/>
      <c r="J273" s="184"/>
      <c r="K273" s="224"/>
      <c r="L273" s="224"/>
      <c r="M273" s="224"/>
      <c r="N273" s="224"/>
      <c r="O273" s="224"/>
      <c r="P273" s="185"/>
      <c r="Q273" s="225"/>
      <c r="R273" s="182"/>
      <c r="S273" s="181" t="s">
        <v>486</v>
      </c>
      <c r="T273" s="181"/>
      <c r="U273" s="201"/>
      <c r="V273" s="226"/>
      <c r="X273" s="227">
        <v>0</v>
      </c>
      <c r="AB273" s="228" t="s">
        <v>16691</v>
      </c>
    </row>
    <row r="274" spans="1:43" s="227" customFormat="1" ht="67.5">
      <c r="A274" s="181" t="s">
        <v>15074</v>
      </c>
      <c r="B274" s="182" t="s">
        <v>1120</v>
      </c>
      <c r="C274" s="186" t="s">
        <v>15073</v>
      </c>
      <c r="D274" s="230"/>
      <c r="E274" s="182" t="s">
        <v>15989</v>
      </c>
      <c r="F274" s="182" t="s">
        <v>15074</v>
      </c>
      <c r="G274" s="182" t="s">
        <v>13217</v>
      </c>
      <c r="H274" s="183" t="s">
        <v>16797</v>
      </c>
      <c r="I274" s="184" t="s">
        <v>1574</v>
      </c>
      <c r="J274" s="184" t="s">
        <v>9983</v>
      </c>
      <c r="K274" s="224"/>
      <c r="L274" s="224"/>
      <c r="M274" s="224"/>
      <c r="N274" s="224"/>
      <c r="O274" s="224" t="s">
        <v>16798</v>
      </c>
      <c r="P274" s="185"/>
      <c r="Q274" s="225"/>
      <c r="R274" s="182" t="s">
        <v>15073</v>
      </c>
      <c r="S274" s="181" t="s">
        <v>12623</v>
      </c>
      <c r="T274" s="181" t="s">
        <v>9982</v>
      </c>
      <c r="U274" s="201"/>
      <c r="V274" s="226">
        <v>467</v>
      </c>
      <c r="X274" s="227">
        <v>0</v>
      </c>
      <c r="AB274" s="228" t="s">
        <v>16799</v>
      </c>
      <c r="AN274" s="227" t="s">
        <v>16800</v>
      </c>
      <c r="AO274" s="227" t="s">
        <v>16800</v>
      </c>
      <c r="AQ274" s="227">
        <v>318</v>
      </c>
    </row>
    <row r="275" spans="1:43" s="227" customFormat="1" ht="81">
      <c r="A275" s="181" t="s">
        <v>771</v>
      </c>
      <c r="B275" s="182" t="s">
        <v>1120</v>
      </c>
      <c r="C275" s="186" t="s">
        <v>770</v>
      </c>
      <c r="D275" s="230" t="s">
        <v>770</v>
      </c>
      <c r="E275" s="182" t="s">
        <v>878</v>
      </c>
      <c r="F275" s="182" t="s">
        <v>771</v>
      </c>
      <c r="G275" s="182" t="s">
        <v>13217</v>
      </c>
      <c r="H275" s="183">
        <v>0</v>
      </c>
      <c r="I275" s="184" t="s">
        <v>2323</v>
      </c>
      <c r="J275" s="184" t="s">
        <v>11003</v>
      </c>
      <c r="K275" s="224" t="s">
        <v>16801</v>
      </c>
      <c r="L275" s="224" t="s">
        <v>16802</v>
      </c>
      <c r="M275" s="224" t="s">
        <v>15892</v>
      </c>
      <c r="N275" s="224" t="s">
        <v>16803</v>
      </c>
      <c r="O275" s="224" t="s">
        <v>16804</v>
      </c>
      <c r="P275" s="185" t="s">
        <v>485</v>
      </c>
      <c r="Q275" s="225" t="s">
        <v>15878</v>
      </c>
      <c r="R275" s="182" t="s">
        <v>770</v>
      </c>
      <c r="S275" s="181" t="s">
        <v>12650</v>
      </c>
      <c r="T275" s="181" t="s">
        <v>11002</v>
      </c>
      <c r="U275" s="201"/>
      <c r="V275" s="226">
        <v>479</v>
      </c>
      <c r="X275" s="227">
        <v>0</v>
      </c>
      <c r="AB275" s="228" t="s">
        <v>16805</v>
      </c>
      <c r="AN275" s="227" t="s">
        <v>770</v>
      </c>
      <c r="AO275" s="227" t="s">
        <v>770</v>
      </c>
      <c r="AQ275" s="227">
        <v>319</v>
      </c>
    </row>
    <row r="276" spans="1:43" s="227" customFormat="1" ht="229.5">
      <c r="A276" s="181" t="s">
        <v>772</v>
      </c>
      <c r="B276" s="182" t="s">
        <v>1120</v>
      </c>
      <c r="C276" s="186" t="s">
        <v>13780</v>
      </c>
      <c r="D276" s="230" t="s">
        <v>13780</v>
      </c>
      <c r="E276" s="182" t="s">
        <v>2413</v>
      </c>
      <c r="F276" s="182" t="s">
        <v>772</v>
      </c>
      <c r="G276" s="182" t="s">
        <v>13217</v>
      </c>
      <c r="H276" s="183">
        <v>0</v>
      </c>
      <c r="I276" s="184" t="s">
        <v>1755</v>
      </c>
      <c r="J276" s="184" t="s">
        <v>1755</v>
      </c>
      <c r="K276" s="224" t="s">
        <v>16806</v>
      </c>
      <c r="L276" s="224" t="s">
        <v>16807</v>
      </c>
      <c r="M276" s="224" t="s">
        <v>16808</v>
      </c>
      <c r="N276" s="224" t="s">
        <v>16809</v>
      </c>
      <c r="O276" s="224" t="s">
        <v>16810</v>
      </c>
      <c r="P276" s="185" t="s">
        <v>485</v>
      </c>
      <c r="Q276" s="225" t="s">
        <v>15878</v>
      </c>
      <c r="R276" s="182" t="s">
        <v>13780</v>
      </c>
      <c r="S276" s="181" t="s">
        <v>12462</v>
      </c>
      <c r="T276" s="181" t="s">
        <v>3393</v>
      </c>
      <c r="U276" s="201"/>
      <c r="V276" s="226">
        <v>482</v>
      </c>
      <c r="X276" s="227">
        <v>0</v>
      </c>
      <c r="AB276" s="228" t="s">
        <v>16811</v>
      </c>
      <c r="AN276" s="227" t="s">
        <v>2122</v>
      </c>
      <c r="AO276" s="227" t="s">
        <v>2122</v>
      </c>
      <c r="AQ276" s="227">
        <v>321</v>
      </c>
    </row>
    <row r="277" spans="1:43" s="227" customFormat="1" ht="216">
      <c r="A277" s="181" t="s">
        <v>773</v>
      </c>
      <c r="B277" s="182" t="s">
        <v>1120</v>
      </c>
      <c r="C277" s="186" t="s">
        <v>834</v>
      </c>
      <c r="D277" s="230" t="s">
        <v>834</v>
      </c>
      <c r="E277" s="182" t="s">
        <v>1095</v>
      </c>
      <c r="F277" s="182" t="s">
        <v>773</v>
      </c>
      <c r="G277" s="182" t="s">
        <v>13217</v>
      </c>
      <c r="H277" s="183">
        <v>0</v>
      </c>
      <c r="I277" s="184" t="s">
        <v>1753</v>
      </c>
      <c r="J277" s="184" t="s">
        <v>12830</v>
      </c>
      <c r="K277" s="224" t="s">
        <v>16812</v>
      </c>
      <c r="L277" s="224" t="s">
        <v>16812</v>
      </c>
      <c r="M277" s="224" t="s">
        <v>16039</v>
      </c>
      <c r="N277" s="224" t="s">
        <v>16813</v>
      </c>
      <c r="O277" s="224" t="s">
        <v>16814</v>
      </c>
      <c r="P277" s="185" t="s">
        <v>485</v>
      </c>
      <c r="Q277" s="225" t="s">
        <v>15878</v>
      </c>
      <c r="R277" s="182" t="s">
        <v>834</v>
      </c>
      <c r="S277" s="181" t="s">
        <v>12534</v>
      </c>
      <c r="T277" s="181" t="s">
        <v>6032</v>
      </c>
      <c r="U277" s="201"/>
      <c r="V277" s="226">
        <v>487</v>
      </c>
      <c r="X277" s="227">
        <v>0</v>
      </c>
      <c r="AB277" s="228" t="s">
        <v>16815</v>
      </c>
      <c r="AN277" s="227" t="s">
        <v>834</v>
      </c>
      <c r="AO277" s="227" t="s">
        <v>834</v>
      </c>
      <c r="AQ277" s="227">
        <v>325</v>
      </c>
    </row>
    <row r="278" spans="1:43" s="227" customFormat="1" ht="189">
      <c r="A278" s="181" t="s">
        <v>15443</v>
      </c>
      <c r="B278" s="182" t="s">
        <v>1120</v>
      </c>
      <c r="C278" s="186" t="s">
        <v>15442</v>
      </c>
      <c r="D278" s="230" t="s">
        <v>15442</v>
      </c>
      <c r="E278" s="182" t="s">
        <v>1095</v>
      </c>
      <c r="F278" s="182" t="s">
        <v>15443</v>
      </c>
      <c r="G278" s="182" t="s">
        <v>13217</v>
      </c>
      <c r="H278" s="183">
        <v>0</v>
      </c>
      <c r="I278" s="184" t="s">
        <v>15444</v>
      </c>
      <c r="J278" s="184" t="s">
        <v>12830</v>
      </c>
      <c r="K278" s="224" t="s">
        <v>16816</v>
      </c>
      <c r="L278" s="224" t="s">
        <v>16817</v>
      </c>
      <c r="M278" s="224" t="s">
        <v>16818</v>
      </c>
      <c r="N278" s="224" t="s">
        <v>15442</v>
      </c>
      <c r="O278" s="224" t="s">
        <v>16819</v>
      </c>
      <c r="P278" s="185" t="s">
        <v>485</v>
      </c>
      <c r="Q278" s="225" t="s">
        <v>15878</v>
      </c>
      <c r="R278" s="182" t="s">
        <v>15442</v>
      </c>
      <c r="S278" s="181" t="s">
        <v>12534</v>
      </c>
      <c r="T278" s="181" t="s">
        <v>6032</v>
      </c>
      <c r="U278" s="201"/>
      <c r="V278" s="226">
        <v>489</v>
      </c>
      <c r="X278" s="227">
        <v>0</v>
      </c>
      <c r="AB278" s="228" t="s">
        <v>16820</v>
      </c>
      <c r="AN278" s="227" t="s">
        <v>15442</v>
      </c>
      <c r="AO278" s="227" t="s">
        <v>15442</v>
      </c>
      <c r="AQ278" s="227">
        <v>327</v>
      </c>
    </row>
    <row r="279" spans="1:43" s="227" customFormat="1" ht="67.5">
      <c r="A279" s="181" t="s">
        <v>15076</v>
      </c>
      <c r="B279" s="182" t="s">
        <v>1120</v>
      </c>
      <c r="C279" s="186" t="s">
        <v>15075</v>
      </c>
      <c r="D279" s="230" t="s">
        <v>15075</v>
      </c>
      <c r="E279" s="182" t="s">
        <v>1095</v>
      </c>
      <c r="F279" s="182" t="s">
        <v>15076</v>
      </c>
      <c r="G279" s="182" t="s">
        <v>13217</v>
      </c>
      <c r="H279" s="183">
        <v>0</v>
      </c>
      <c r="I279" s="184" t="s">
        <v>15112</v>
      </c>
      <c r="J279" s="184" t="s">
        <v>12830</v>
      </c>
      <c r="K279" s="224" t="s">
        <v>15881</v>
      </c>
      <c r="L279" s="224" t="s">
        <v>15881</v>
      </c>
      <c r="M279" s="224" t="s">
        <v>16821</v>
      </c>
      <c r="N279" s="224" t="s">
        <v>16822</v>
      </c>
      <c r="O279" s="224" t="s">
        <v>16823</v>
      </c>
      <c r="P279" s="185" t="s">
        <v>485</v>
      </c>
      <c r="Q279" s="225" t="s">
        <v>15878</v>
      </c>
      <c r="R279" s="182" t="s">
        <v>15075</v>
      </c>
      <c r="S279" s="181" t="s">
        <v>12534</v>
      </c>
      <c r="T279" s="181" t="s">
        <v>6032</v>
      </c>
      <c r="U279" s="201"/>
      <c r="V279" s="226">
        <v>490</v>
      </c>
      <c r="X279" s="227">
        <v>0</v>
      </c>
      <c r="AB279" s="228" t="s">
        <v>16824</v>
      </c>
    </row>
    <row r="280" spans="1:43" s="227" customFormat="1" ht="54">
      <c r="A280" s="181" t="s">
        <v>15509</v>
      </c>
      <c r="B280" s="182" t="s">
        <v>1120</v>
      </c>
      <c r="C280" s="186" t="s">
        <v>15508</v>
      </c>
      <c r="D280" s="230" t="s">
        <v>15508</v>
      </c>
      <c r="E280" s="182" t="s">
        <v>1095</v>
      </c>
      <c r="F280" s="182" t="s">
        <v>15509</v>
      </c>
      <c r="G280" s="182" t="s">
        <v>13217</v>
      </c>
      <c r="H280" s="183">
        <v>0</v>
      </c>
      <c r="I280" s="184" t="s">
        <v>15831</v>
      </c>
      <c r="J280" s="184" t="s">
        <v>12830</v>
      </c>
      <c r="K280" s="224"/>
      <c r="L280" s="224"/>
      <c r="M280" s="224"/>
      <c r="N280" s="224"/>
      <c r="O280" s="224" t="s">
        <v>16279</v>
      </c>
      <c r="P280" s="185"/>
      <c r="Q280" s="225" t="s">
        <v>16825</v>
      </c>
      <c r="R280" s="182" t="s">
        <v>15508</v>
      </c>
      <c r="S280" s="181" t="s">
        <v>12534</v>
      </c>
      <c r="T280" s="181" t="s">
        <v>6032</v>
      </c>
      <c r="U280" s="201"/>
      <c r="V280" s="226">
        <v>510</v>
      </c>
      <c r="X280" s="227">
        <v>0</v>
      </c>
      <c r="AB280" s="228" t="s">
        <v>16826</v>
      </c>
      <c r="AN280" s="227" t="s">
        <v>15508</v>
      </c>
      <c r="AO280" s="227" t="s">
        <v>15508</v>
      </c>
      <c r="AQ280" s="227">
        <v>332</v>
      </c>
    </row>
    <row r="281" spans="1:43" s="227" customFormat="1" ht="67.5">
      <c r="A281" s="181" t="s">
        <v>15446</v>
      </c>
      <c r="B281" s="182" t="s">
        <v>1120</v>
      </c>
      <c r="C281" s="186" t="s">
        <v>15445</v>
      </c>
      <c r="D281" s="230" t="s">
        <v>15445</v>
      </c>
      <c r="E281" s="182" t="s">
        <v>1095</v>
      </c>
      <c r="F281" s="182" t="s">
        <v>15446</v>
      </c>
      <c r="G281" s="182" t="s">
        <v>13217</v>
      </c>
      <c r="H281" s="183">
        <v>0</v>
      </c>
      <c r="I281" s="184" t="s">
        <v>15513</v>
      </c>
      <c r="J281" s="184" t="s">
        <v>12830</v>
      </c>
      <c r="K281" s="224" t="s">
        <v>16827</v>
      </c>
      <c r="L281" s="224" t="s">
        <v>16828</v>
      </c>
      <c r="M281" s="224"/>
      <c r="N281" s="224" t="s">
        <v>16679</v>
      </c>
      <c r="O281" s="224" t="s">
        <v>16279</v>
      </c>
      <c r="P281" s="185" t="s">
        <v>486</v>
      </c>
      <c r="Q281" s="225" t="s">
        <v>16256</v>
      </c>
      <c r="R281" s="182" t="s">
        <v>15445</v>
      </c>
      <c r="S281" s="181" t="s">
        <v>12534</v>
      </c>
      <c r="T281" s="181" t="s">
        <v>6032</v>
      </c>
      <c r="U281" s="201"/>
      <c r="V281" s="226">
        <v>511</v>
      </c>
      <c r="X281" s="227">
        <v>0</v>
      </c>
      <c r="AB281" s="228" t="s">
        <v>16829</v>
      </c>
      <c r="AN281" s="227" t="s">
        <v>15445</v>
      </c>
      <c r="AO281" s="227" t="s">
        <v>15445</v>
      </c>
      <c r="AQ281" s="227">
        <v>333</v>
      </c>
    </row>
    <row r="282" spans="1:43" s="227" customFormat="1" ht="40.5">
      <c r="A282" s="181" t="s">
        <v>15435</v>
      </c>
      <c r="B282" s="182" t="s">
        <v>1120</v>
      </c>
      <c r="C282" s="186" t="s">
        <v>15434</v>
      </c>
      <c r="D282" s="230" t="s">
        <v>15434</v>
      </c>
      <c r="E282" s="182" t="s">
        <v>1095</v>
      </c>
      <c r="F282" s="182" t="s">
        <v>15435</v>
      </c>
      <c r="G282" s="182" t="s">
        <v>13217</v>
      </c>
      <c r="H282" s="183">
        <v>0</v>
      </c>
      <c r="I282" s="184" t="s">
        <v>15109</v>
      </c>
      <c r="J282" s="184" t="s">
        <v>12830</v>
      </c>
      <c r="K282" s="224" t="s">
        <v>16830</v>
      </c>
      <c r="L282" s="224" t="s">
        <v>16831</v>
      </c>
      <c r="M282" s="224" t="s">
        <v>16832</v>
      </c>
      <c r="N282" s="224" t="s">
        <v>12830</v>
      </c>
      <c r="O282" s="224" t="s">
        <v>16833</v>
      </c>
      <c r="P282" s="185" t="s">
        <v>485</v>
      </c>
      <c r="Q282" s="225" t="s">
        <v>15878</v>
      </c>
      <c r="R282" s="182" t="s">
        <v>15434</v>
      </c>
      <c r="S282" s="181" t="s">
        <v>12534</v>
      </c>
      <c r="T282" s="181" t="s">
        <v>6032</v>
      </c>
      <c r="U282" s="201"/>
      <c r="V282" s="226">
        <v>495</v>
      </c>
      <c r="X282" s="227">
        <v>0</v>
      </c>
      <c r="AB282" s="228" t="s">
        <v>16834</v>
      </c>
      <c r="AN282" s="227" t="s">
        <v>15434</v>
      </c>
      <c r="AO282" s="227" t="s">
        <v>15434</v>
      </c>
      <c r="AQ282" s="227">
        <v>335</v>
      </c>
    </row>
    <row r="283" spans="1:43" s="227" customFormat="1" ht="40.5">
      <c r="A283" s="181" t="s">
        <v>16835</v>
      </c>
      <c r="B283" s="182" t="s">
        <v>1120</v>
      </c>
      <c r="C283" s="186" t="s">
        <v>16836</v>
      </c>
      <c r="D283" s="230"/>
      <c r="E283" s="182" t="s">
        <v>1095</v>
      </c>
      <c r="F283" s="182" t="s">
        <v>16835</v>
      </c>
      <c r="G283" s="182" t="s">
        <v>13217</v>
      </c>
      <c r="H283" s="183">
        <v>0</v>
      </c>
      <c r="I283" s="184" t="s">
        <v>15109</v>
      </c>
      <c r="J283" s="184" t="s">
        <v>12830</v>
      </c>
      <c r="K283" s="224"/>
      <c r="L283" s="224"/>
      <c r="M283" s="224"/>
      <c r="N283" s="224"/>
      <c r="O283" s="224"/>
      <c r="P283" s="185"/>
      <c r="Q283" s="225"/>
      <c r="R283" s="182"/>
      <c r="S283" s="181" t="s">
        <v>12534</v>
      </c>
      <c r="T283" s="181" t="s">
        <v>6032</v>
      </c>
      <c r="U283" s="201"/>
      <c r="V283" s="226"/>
      <c r="X283" s="227">
        <v>0</v>
      </c>
      <c r="AB283" s="228" t="s">
        <v>16837</v>
      </c>
      <c r="AN283" s="227" t="s">
        <v>16836</v>
      </c>
      <c r="AO283" s="227" t="s">
        <v>16836</v>
      </c>
      <c r="AQ283" s="227">
        <v>337</v>
      </c>
    </row>
    <row r="284" spans="1:43" s="227" customFormat="1" ht="54">
      <c r="A284" s="181" t="s">
        <v>16838</v>
      </c>
      <c r="B284" s="182" t="s">
        <v>1120</v>
      </c>
      <c r="C284" s="186" t="s">
        <v>16839</v>
      </c>
      <c r="D284" s="230"/>
      <c r="E284" s="182" t="s">
        <v>16674</v>
      </c>
      <c r="F284" s="182" t="s">
        <v>16838</v>
      </c>
      <c r="G284" s="182" t="s">
        <v>13217</v>
      </c>
      <c r="H284" s="183"/>
      <c r="I284" s="184"/>
      <c r="J284" s="184"/>
      <c r="K284" s="224"/>
      <c r="L284" s="224"/>
      <c r="M284" s="224"/>
      <c r="N284" s="224"/>
      <c r="O284" s="224"/>
      <c r="P284" s="185"/>
      <c r="Q284" s="225"/>
      <c r="R284" s="182"/>
      <c r="S284" s="181" t="s">
        <v>12534</v>
      </c>
      <c r="T284" s="181"/>
      <c r="U284" s="201"/>
      <c r="V284" s="226"/>
      <c r="X284" s="227">
        <v>0</v>
      </c>
      <c r="AB284" s="228" t="s">
        <v>16840</v>
      </c>
      <c r="AN284" s="227" t="s">
        <v>16839</v>
      </c>
      <c r="AO284" s="227" t="s">
        <v>16839</v>
      </c>
      <c r="AQ284" s="227">
        <v>338</v>
      </c>
    </row>
    <row r="285" spans="1:43" s="227" customFormat="1" ht="40.5">
      <c r="A285" s="181" t="s">
        <v>16841</v>
      </c>
      <c r="B285" s="182" t="s">
        <v>1120</v>
      </c>
      <c r="C285" s="186" t="s">
        <v>16842</v>
      </c>
      <c r="D285" s="230"/>
      <c r="E285" s="182" t="s">
        <v>16674</v>
      </c>
      <c r="F285" s="182" t="s">
        <v>16841</v>
      </c>
      <c r="G285" s="182" t="s">
        <v>13217</v>
      </c>
      <c r="H285" s="183"/>
      <c r="I285" s="184"/>
      <c r="J285" s="184"/>
      <c r="K285" s="224"/>
      <c r="L285" s="224"/>
      <c r="M285" s="224"/>
      <c r="N285" s="224"/>
      <c r="O285" s="224"/>
      <c r="P285" s="185"/>
      <c r="Q285" s="225"/>
      <c r="R285" s="182"/>
      <c r="S285" s="181" t="s">
        <v>12534</v>
      </c>
      <c r="T285" s="181"/>
      <c r="U285" s="201"/>
      <c r="V285" s="226"/>
      <c r="X285" s="227">
        <v>0</v>
      </c>
      <c r="AB285" s="228" t="s">
        <v>16843</v>
      </c>
      <c r="AN285" s="227" t="s">
        <v>16842</v>
      </c>
      <c r="AO285" s="227" t="s">
        <v>16842</v>
      </c>
      <c r="AQ285" s="227">
        <v>345</v>
      </c>
    </row>
    <row r="286" spans="1:43" s="227" customFormat="1" ht="216">
      <c r="A286" s="181" t="s">
        <v>774</v>
      </c>
      <c r="B286" s="182" t="s">
        <v>1120</v>
      </c>
      <c r="C286" s="186" t="s">
        <v>623</v>
      </c>
      <c r="D286" s="230" t="s">
        <v>623</v>
      </c>
      <c r="E286" s="182" t="s">
        <v>1095</v>
      </c>
      <c r="F286" s="182" t="s">
        <v>774</v>
      </c>
      <c r="G286" s="182" t="s">
        <v>13217</v>
      </c>
      <c r="H286" s="183">
        <v>0</v>
      </c>
      <c r="I286" s="184" t="s">
        <v>1753</v>
      </c>
      <c r="J286" s="184" t="s">
        <v>12830</v>
      </c>
      <c r="K286" s="224" t="s">
        <v>16844</v>
      </c>
      <c r="L286" s="224" t="s">
        <v>16845</v>
      </c>
      <c r="M286" s="224" t="s">
        <v>16846</v>
      </c>
      <c r="N286" s="224" t="s">
        <v>16847</v>
      </c>
      <c r="O286" s="224" t="s">
        <v>16848</v>
      </c>
      <c r="P286" s="185" t="s">
        <v>485</v>
      </c>
      <c r="Q286" s="225" t="s">
        <v>15878</v>
      </c>
      <c r="R286" s="182" t="s">
        <v>623</v>
      </c>
      <c r="S286" s="181" t="s">
        <v>12534</v>
      </c>
      <c r="T286" s="181" t="s">
        <v>6032</v>
      </c>
      <c r="U286" s="201"/>
      <c r="V286" s="226">
        <v>500</v>
      </c>
      <c r="X286" s="227">
        <v>0</v>
      </c>
      <c r="AB286" s="228" t="s">
        <v>16849</v>
      </c>
      <c r="AN286" s="227" t="s">
        <v>623</v>
      </c>
      <c r="AO286" s="227" t="s">
        <v>623</v>
      </c>
      <c r="AQ286" s="227">
        <v>347</v>
      </c>
    </row>
    <row r="287" spans="1:43" s="227" customFormat="1" ht="54">
      <c r="A287" s="181" t="s">
        <v>15453</v>
      </c>
      <c r="B287" s="182" t="s">
        <v>1120</v>
      </c>
      <c r="C287" s="186" t="s">
        <v>15452</v>
      </c>
      <c r="D287" s="230" t="s">
        <v>15452</v>
      </c>
      <c r="E287" s="182" t="s">
        <v>1095</v>
      </c>
      <c r="F287" s="182" t="s">
        <v>15453</v>
      </c>
      <c r="G287" s="182" t="s">
        <v>13217</v>
      </c>
      <c r="H287" s="183">
        <v>0</v>
      </c>
      <c r="I287" s="184" t="s">
        <v>1753</v>
      </c>
      <c r="J287" s="184" t="s">
        <v>12830</v>
      </c>
      <c r="K287" s="224"/>
      <c r="L287" s="224"/>
      <c r="M287" s="224"/>
      <c r="N287" s="224"/>
      <c r="O287" s="224" t="s">
        <v>16279</v>
      </c>
      <c r="P287" s="185"/>
      <c r="Q287" s="225" t="s">
        <v>16825</v>
      </c>
      <c r="R287" s="182" t="s">
        <v>15452</v>
      </c>
      <c r="S287" s="181" t="s">
        <v>12534</v>
      </c>
      <c r="T287" s="181" t="s">
        <v>6032</v>
      </c>
      <c r="U287" s="201"/>
      <c r="V287" s="226">
        <v>520</v>
      </c>
      <c r="X287" s="227">
        <v>0</v>
      </c>
      <c r="AB287" s="228" t="s">
        <v>16850</v>
      </c>
    </row>
    <row r="288" spans="1:43" s="227" customFormat="1" ht="202.5">
      <c r="A288" s="181" t="s">
        <v>15080</v>
      </c>
      <c r="B288" s="182" t="s">
        <v>1120</v>
      </c>
      <c r="C288" s="186" t="s">
        <v>15079</v>
      </c>
      <c r="D288" s="230" t="s">
        <v>15079</v>
      </c>
      <c r="E288" s="182" t="s">
        <v>1095</v>
      </c>
      <c r="F288" s="182" t="s">
        <v>15080</v>
      </c>
      <c r="G288" s="182" t="s">
        <v>13217</v>
      </c>
      <c r="H288" s="183">
        <v>0</v>
      </c>
      <c r="I288" s="184" t="s">
        <v>15109</v>
      </c>
      <c r="J288" s="184" t="s">
        <v>12830</v>
      </c>
      <c r="K288" s="224" t="s">
        <v>15881</v>
      </c>
      <c r="L288" s="224" t="s">
        <v>15881</v>
      </c>
      <c r="M288" s="224" t="s">
        <v>15892</v>
      </c>
      <c r="N288" s="224" t="s">
        <v>16851</v>
      </c>
      <c r="O288" s="224" t="s">
        <v>16852</v>
      </c>
      <c r="P288" s="185" t="s">
        <v>485</v>
      </c>
      <c r="Q288" s="225" t="s">
        <v>15878</v>
      </c>
      <c r="R288" s="182" t="s">
        <v>15079</v>
      </c>
      <c r="S288" s="181" t="s">
        <v>12534</v>
      </c>
      <c r="T288" s="181" t="s">
        <v>6032</v>
      </c>
      <c r="U288" s="201"/>
      <c r="V288" s="226">
        <v>504</v>
      </c>
      <c r="X288" s="227">
        <v>0</v>
      </c>
      <c r="AB288" s="228" t="s">
        <v>16853</v>
      </c>
      <c r="AN288" s="227" t="s">
        <v>15079</v>
      </c>
      <c r="AO288" s="227" t="s">
        <v>15079</v>
      </c>
      <c r="AQ288" s="227">
        <v>350</v>
      </c>
    </row>
    <row r="289" spans="1:43" s="227" customFormat="1" ht="216">
      <c r="A289" s="181" t="s">
        <v>775</v>
      </c>
      <c r="B289" s="182" t="s">
        <v>1120</v>
      </c>
      <c r="C289" s="186" t="s">
        <v>2141</v>
      </c>
      <c r="D289" s="230" t="s">
        <v>2141</v>
      </c>
      <c r="E289" s="182" t="s">
        <v>1095</v>
      </c>
      <c r="F289" s="182" t="s">
        <v>775</v>
      </c>
      <c r="G289" s="182" t="s">
        <v>13217</v>
      </c>
      <c r="H289" s="183">
        <v>0</v>
      </c>
      <c r="I289" s="184" t="s">
        <v>1753</v>
      </c>
      <c r="J289" s="184" t="s">
        <v>12830</v>
      </c>
      <c r="K289" s="224" t="s">
        <v>16854</v>
      </c>
      <c r="L289" s="224" t="s">
        <v>16855</v>
      </c>
      <c r="M289" s="224" t="s">
        <v>16856</v>
      </c>
      <c r="N289" s="224" t="s">
        <v>16857</v>
      </c>
      <c r="O289" s="224" t="s">
        <v>16858</v>
      </c>
      <c r="P289" s="185" t="s">
        <v>485</v>
      </c>
      <c r="Q289" s="225" t="s">
        <v>15878</v>
      </c>
      <c r="R289" s="182" t="s">
        <v>2141</v>
      </c>
      <c r="S289" s="181" t="s">
        <v>12534</v>
      </c>
      <c r="T289" s="181" t="s">
        <v>6032</v>
      </c>
      <c r="U289" s="201"/>
      <c r="V289" s="226">
        <v>507</v>
      </c>
      <c r="X289" s="227">
        <v>0</v>
      </c>
      <c r="AB289" s="228" t="s">
        <v>16859</v>
      </c>
      <c r="AN289" s="227" t="s">
        <v>16860</v>
      </c>
      <c r="AO289" s="227" t="s">
        <v>16860</v>
      </c>
      <c r="AQ289" s="227">
        <v>352</v>
      </c>
    </row>
    <row r="290" spans="1:43" s="227" customFormat="1" ht="108">
      <c r="A290" s="181" t="s">
        <v>15457</v>
      </c>
      <c r="B290" s="182" t="s">
        <v>1120</v>
      </c>
      <c r="C290" s="186" t="s">
        <v>15456</v>
      </c>
      <c r="D290" s="230" t="s">
        <v>15456</v>
      </c>
      <c r="E290" s="182" t="s">
        <v>1095</v>
      </c>
      <c r="F290" s="182" t="s">
        <v>15457</v>
      </c>
      <c r="G290" s="182" t="s">
        <v>13217</v>
      </c>
      <c r="H290" s="183">
        <v>0</v>
      </c>
      <c r="I290" s="184" t="s">
        <v>15109</v>
      </c>
      <c r="J290" s="184" t="s">
        <v>12830</v>
      </c>
      <c r="K290" s="224" t="s">
        <v>16861</v>
      </c>
      <c r="L290" s="224" t="s">
        <v>16862</v>
      </c>
      <c r="M290" s="224" t="s">
        <v>16863</v>
      </c>
      <c r="N290" s="224" t="s">
        <v>16864</v>
      </c>
      <c r="O290" s="224" t="s">
        <v>16279</v>
      </c>
      <c r="P290" s="185" t="s">
        <v>485</v>
      </c>
      <c r="Q290" s="225" t="s">
        <v>15878</v>
      </c>
      <c r="R290" s="182" t="s">
        <v>15456</v>
      </c>
      <c r="S290" s="181" t="s">
        <v>12534</v>
      </c>
      <c r="T290" s="181" t="s">
        <v>6032</v>
      </c>
      <c r="U290" s="201"/>
      <c r="V290" s="226">
        <v>508</v>
      </c>
      <c r="X290" s="227">
        <v>0</v>
      </c>
      <c r="AB290" s="228" t="s">
        <v>16865</v>
      </c>
      <c r="AN290" s="227" t="s">
        <v>15456</v>
      </c>
      <c r="AO290" s="227" t="s">
        <v>15456</v>
      </c>
      <c r="AQ290" s="227">
        <v>354</v>
      </c>
    </row>
    <row r="291" spans="1:43" s="227" customFormat="1" ht="189">
      <c r="A291" s="181" t="s">
        <v>15084</v>
      </c>
      <c r="B291" s="182" t="s">
        <v>1120</v>
      </c>
      <c r="C291" s="186" t="s">
        <v>15083</v>
      </c>
      <c r="D291" s="230" t="s">
        <v>15083</v>
      </c>
      <c r="E291" s="182" t="s">
        <v>1095</v>
      </c>
      <c r="F291" s="182" t="s">
        <v>15084</v>
      </c>
      <c r="G291" s="182" t="s">
        <v>13217</v>
      </c>
      <c r="H291" s="183">
        <v>0</v>
      </c>
      <c r="I291" s="184" t="s">
        <v>15109</v>
      </c>
      <c r="J291" s="184" t="s">
        <v>12830</v>
      </c>
      <c r="K291" s="224" t="s">
        <v>16866</v>
      </c>
      <c r="L291" s="224" t="s">
        <v>16867</v>
      </c>
      <c r="M291" s="224" t="s">
        <v>16039</v>
      </c>
      <c r="N291" s="224" t="s">
        <v>16868</v>
      </c>
      <c r="O291" s="224" t="s">
        <v>16869</v>
      </c>
      <c r="P291" s="185" t="s">
        <v>485</v>
      </c>
      <c r="Q291" s="225" t="s">
        <v>15878</v>
      </c>
      <c r="R291" s="182" t="s">
        <v>15083</v>
      </c>
      <c r="S291" s="181" t="s">
        <v>12534</v>
      </c>
      <c r="T291" s="181" t="s">
        <v>6032</v>
      </c>
      <c r="U291" s="201"/>
      <c r="V291" s="226">
        <v>509</v>
      </c>
      <c r="X291" s="227">
        <v>0</v>
      </c>
      <c r="AB291" s="228" t="s">
        <v>16870</v>
      </c>
    </row>
    <row r="292" spans="1:43" s="227" customFormat="1" ht="54">
      <c r="A292" s="181" t="s">
        <v>16871</v>
      </c>
      <c r="B292" s="182" t="s">
        <v>1120</v>
      </c>
      <c r="C292" s="186" t="s">
        <v>16872</v>
      </c>
      <c r="D292" s="230"/>
      <c r="E292" s="182" t="s">
        <v>16674</v>
      </c>
      <c r="F292" s="182" t="s">
        <v>16871</v>
      </c>
      <c r="G292" s="182" t="s">
        <v>13217</v>
      </c>
      <c r="H292" s="183"/>
      <c r="I292" s="184"/>
      <c r="J292" s="184"/>
      <c r="K292" s="224"/>
      <c r="L292" s="224"/>
      <c r="M292" s="224"/>
      <c r="N292" s="224"/>
      <c r="O292" s="224"/>
      <c r="P292" s="185"/>
      <c r="Q292" s="225"/>
      <c r="R292" s="182"/>
      <c r="S292" s="181" t="s">
        <v>12534</v>
      </c>
      <c r="T292" s="181"/>
      <c r="U292" s="201"/>
      <c r="V292" s="226"/>
      <c r="X292" s="227">
        <v>0</v>
      </c>
      <c r="AB292" s="228" t="s">
        <v>16873</v>
      </c>
    </row>
    <row r="293" spans="1:43" s="227" customFormat="1" ht="54">
      <c r="A293" s="181" t="s">
        <v>794</v>
      </c>
      <c r="B293" s="182" t="s">
        <v>1120</v>
      </c>
      <c r="C293" s="186" t="s">
        <v>13779</v>
      </c>
      <c r="D293" s="230" t="s">
        <v>13779</v>
      </c>
      <c r="E293" s="182" t="s">
        <v>1095</v>
      </c>
      <c r="F293" s="182" t="s">
        <v>794</v>
      </c>
      <c r="G293" s="182" t="s">
        <v>13217</v>
      </c>
      <c r="H293" s="183" t="s">
        <v>16874</v>
      </c>
      <c r="I293" s="184" t="s">
        <v>1778</v>
      </c>
      <c r="J293" s="184" t="s">
        <v>6047</v>
      </c>
      <c r="K293" s="224" t="s">
        <v>16875</v>
      </c>
      <c r="L293" s="224" t="s">
        <v>16876</v>
      </c>
      <c r="M293" s="224" t="s">
        <v>15900</v>
      </c>
      <c r="N293" s="224" t="s">
        <v>16877</v>
      </c>
      <c r="O293" s="224" t="s">
        <v>16674</v>
      </c>
      <c r="P293" s="185" t="s">
        <v>485</v>
      </c>
      <c r="Q293" s="225" t="s">
        <v>15903</v>
      </c>
      <c r="R293" s="182" t="s">
        <v>13779</v>
      </c>
      <c r="S293" s="181" t="s">
        <v>12534</v>
      </c>
      <c r="T293" s="181" t="s">
        <v>6046</v>
      </c>
      <c r="U293" s="201"/>
      <c r="V293" s="226">
        <v>513</v>
      </c>
      <c r="X293" s="227">
        <v>0</v>
      </c>
      <c r="AB293" s="228" t="s">
        <v>16878</v>
      </c>
      <c r="AN293" s="227" t="s">
        <v>1022</v>
      </c>
      <c r="AO293" s="227" t="s">
        <v>1022</v>
      </c>
      <c r="AQ293" s="227">
        <v>361</v>
      </c>
    </row>
    <row r="294" spans="1:43" s="227" customFormat="1" ht="202.5">
      <c r="A294" s="181" t="s">
        <v>776</v>
      </c>
      <c r="B294" s="182" t="s">
        <v>1120</v>
      </c>
      <c r="C294" s="186" t="s">
        <v>13778</v>
      </c>
      <c r="D294" s="230" t="s">
        <v>13778</v>
      </c>
      <c r="E294" s="182" t="s">
        <v>1095</v>
      </c>
      <c r="F294" s="182" t="s">
        <v>776</v>
      </c>
      <c r="G294" s="182" t="s">
        <v>13217</v>
      </c>
      <c r="H294" s="183">
        <v>0</v>
      </c>
      <c r="I294" s="184" t="s">
        <v>1780</v>
      </c>
      <c r="J294" s="184" t="s">
        <v>12830</v>
      </c>
      <c r="K294" s="224" t="s">
        <v>16879</v>
      </c>
      <c r="L294" s="224" t="s">
        <v>16880</v>
      </c>
      <c r="M294" s="224" t="s">
        <v>16881</v>
      </c>
      <c r="N294" s="224" t="s">
        <v>16882</v>
      </c>
      <c r="O294" s="224" t="s">
        <v>16883</v>
      </c>
      <c r="P294" s="185" t="s">
        <v>485</v>
      </c>
      <c r="Q294" s="225" t="s">
        <v>15878</v>
      </c>
      <c r="R294" s="182" t="s">
        <v>13778</v>
      </c>
      <c r="S294" s="181" t="s">
        <v>12534</v>
      </c>
      <c r="T294" s="181" t="s">
        <v>6032</v>
      </c>
      <c r="U294" s="201"/>
      <c r="V294" s="226">
        <v>514</v>
      </c>
      <c r="X294" s="227">
        <v>0</v>
      </c>
      <c r="AB294" s="228" t="s">
        <v>16884</v>
      </c>
      <c r="AN294" s="227" t="s">
        <v>16885</v>
      </c>
      <c r="AO294" s="227" t="s">
        <v>16885</v>
      </c>
      <c r="AQ294" s="227">
        <v>367</v>
      </c>
    </row>
    <row r="295" spans="1:43" s="227" customFormat="1" ht="202.5">
      <c r="A295" s="181" t="s">
        <v>15086</v>
      </c>
      <c r="B295" s="182" t="s">
        <v>1120</v>
      </c>
      <c r="C295" s="186" t="s">
        <v>15085</v>
      </c>
      <c r="D295" s="230" t="s">
        <v>15085</v>
      </c>
      <c r="E295" s="182" t="s">
        <v>16674</v>
      </c>
      <c r="F295" s="182" t="s">
        <v>15086</v>
      </c>
      <c r="G295" s="182" t="s">
        <v>13217</v>
      </c>
      <c r="H295" s="183">
        <v>0</v>
      </c>
      <c r="I295" s="184" t="s">
        <v>15116</v>
      </c>
      <c r="J295" s="184" t="s">
        <v>12830</v>
      </c>
      <c r="K295" s="224"/>
      <c r="L295" s="224"/>
      <c r="M295" s="224"/>
      <c r="N295" s="224"/>
      <c r="O295" s="224" t="s">
        <v>16886</v>
      </c>
      <c r="P295" s="185"/>
      <c r="Q295" s="225" t="s">
        <v>15878</v>
      </c>
      <c r="R295" s="182" t="s">
        <v>15085</v>
      </c>
      <c r="S295" s="181" t="s">
        <v>12534</v>
      </c>
      <c r="T295" s="181" t="s">
        <v>6032</v>
      </c>
      <c r="U295" s="201"/>
      <c r="V295" s="226">
        <v>490</v>
      </c>
      <c r="X295" s="227">
        <v>0</v>
      </c>
      <c r="AB295" s="228" t="s">
        <v>16887</v>
      </c>
    </row>
    <row r="296" spans="1:43" s="227" customFormat="1" ht="54">
      <c r="A296" s="181" t="s">
        <v>15088</v>
      </c>
      <c r="B296" s="182" t="s">
        <v>1120</v>
      </c>
      <c r="C296" s="186" t="s">
        <v>15087</v>
      </c>
      <c r="D296" s="230" t="s">
        <v>15087</v>
      </c>
      <c r="E296" s="182" t="s">
        <v>1095</v>
      </c>
      <c r="F296" s="182" t="s">
        <v>15088</v>
      </c>
      <c r="G296" s="182" t="s">
        <v>13217</v>
      </c>
      <c r="H296" s="183">
        <v>0</v>
      </c>
      <c r="I296" s="184" t="s">
        <v>15109</v>
      </c>
      <c r="J296" s="184" t="s">
        <v>12830</v>
      </c>
      <c r="K296" s="224" t="s">
        <v>15881</v>
      </c>
      <c r="L296" s="224" t="s">
        <v>15881</v>
      </c>
      <c r="M296" s="224" t="s">
        <v>16888</v>
      </c>
      <c r="N296" s="224" t="s">
        <v>15869</v>
      </c>
      <c r="O296" s="224" t="s">
        <v>16889</v>
      </c>
      <c r="P296" s="185" t="s">
        <v>485</v>
      </c>
      <c r="Q296" s="225" t="s">
        <v>15878</v>
      </c>
      <c r="R296" s="182" t="s">
        <v>15087</v>
      </c>
      <c r="S296" s="181" t="s">
        <v>12534</v>
      </c>
      <c r="T296" s="181" t="s">
        <v>6032</v>
      </c>
      <c r="U296" s="201"/>
      <c r="V296" s="226">
        <v>534</v>
      </c>
      <c r="X296" s="227">
        <v>0</v>
      </c>
      <c r="AB296" s="228" t="s">
        <v>16890</v>
      </c>
      <c r="AN296" s="227" t="s">
        <v>15087</v>
      </c>
      <c r="AO296" s="227" t="s">
        <v>15087</v>
      </c>
      <c r="AQ296" s="227">
        <v>369</v>
      </c>
    </row>
    <row r="297" spans="1:43" s="227" customFormat="1" ht="40.5">
      <c r="A297" s="181" t="s">
        <v>15463</v>
      </c>
      <c r="B297" s="182" t="s">
        <v>1120</v>
      </c>
      <c r="C297" s="186" t="s">
        <v>15462</v>
      </c>
      <c r="D297" s="230" t="s">
        <v>15462</v>
      </c>
      <c r="E297" s="182" t="s">
        <v>1095</v>
      </c>
      <c r="F297" s="182" t="s">
        <v>15463</v>
      </c>
      <c r="G297" s="182" t="s">
        <v>13217</v>
      </c>
      <c r="H297" s="183">
        <v>0</v>
      </c>
      <c r="I297" s="184" t="s">
        <v>15464</v>
      </c>
      <c r="J297" s="184" t="s">
        <v>12830</v>
      </c>
      <c r="K297" s="224" t="s">
        <v>16891</v>
      </c>
      <c r="L297" s="224" t="s">
        <v>16892</v>
      </c>
      <c r="M297" s="224" t="s">
        <v>15971</v>
      </c>
      <c r="N297" s="224" t="s">
        <v>16679</v>
      </c>
      <c r="O297" s="224" t="s">
        <v>16279</v>
      </c>
      <c r="P297" s="185" t="s">
        <v>485</v>
      </c>
      <c r="Q297" s="225" t="s">
        <v>15878</v>
      </c>
      <c r="R297" s="182" t="s">
        <v>15462</v>
      </c>
      <c r="S297" s="181" t="s">
        <v>12534</v>
      </c>
      <c r="T297" s="181" t="s">
        <v>6032</v>
      </c>
      <c r="U297" s="201"/>
      <c r="V297" s="226">
        <v>536</v>
      </c>
      <c r="X297" s="227">
        <v>0</v>
      </c>
      <c r="AB297" s="228" t="s">
        <v>16893</v>
      </c>
    </row>
    <row r="298" spans="1:43" s="227" customFormat="1" ht="67.5">
      <c r="A298" s="181" t="s">
        <v>778</v>
      </c>
      <c r="B298" s="182" t="s">
        <v>1120</v>
      </c>
      <c r="C298" s="186" t="s">
        <v>777</v>
      </c>
      <c r="D298" s="230" t="s">
        <v>777</v>
      </c>
      <c r="E298" s="182" t="s">
        <v>2414</v>
      </c>
      <c r="F298" s="182" t="s">
        <v>778</v>
      </c>
      <c r="G298" s="182" t="s">
        <v>13217</v>
      </c>
      <c r="H298" s="183">
        <v>0</v>
      </c>
      <c r="I298" s="184" t="s">
        <v>13804</v>
      </c>
      <c r="J298" s="184" t="s">
        <v>1691</v>
      </c>
      <c r="K298" s="224" t="s">
        <v>16894</v>
      </c>
      <c r="L298" s="224" t="s">
        <v>16895</v>
      </c>
      <c r="M298" s="224" t="s">
        <v>16896</v>
      </c>
      <c r="N298" s="224" t="s">
        <v>16897</v>
      </c>
      <c r="O298" s="224" t="s">
        <v>16898</v>
      </c>
      <c r="P298" s="185" t="s">
        <v>485</v>
      </c>
      <c r="Q298" s="225" t="s">
        <v>15878</v>
      </c>
      <c r="R298" s="182" t="s">
        <v>777</v>
      </c>
      <c r="S298" s="181" t="s">
        <v>12660</v>
      </c>
      <c r="T298" s="181" t="s">
        <v>11490</v>
      </c>
      <c r="U298" s="201"/>
      <c r="V298" s="226">
        <v>521</v>
      </c>
      <c r="X298" s="227">
        <v>0</v>
      </c>
      <c r="AB298" s="228" t="s">
        <v>16899</v>
      </c>
      <c r="AN298" s="227" t="s">
        <v>777</v>
      </c>
      <c r="AO298" s="227" t="s">
        <v>777</v>
      </c>
      <c r="AQ298" s="227">
        <v>374</v>
      </c>
    </row>
    <row r="299" spans="1:43" s="227" customFormat="1" ht="40.5">
      <c r="A299" s="181" t="s">
        <v>16900</v>
      </c>
      <c r="B299" s="182" t="s">
        <v>1120</v>
      </c>
      <c r="C299" s="186" t="s">
        <v>1834</v>
      </c>
      <c r="D299" s="230" t="s">
        <v>16243</v>
      </c>
      <c r="E299" s="182" t="s">
        <v>1090</v>
      </c>
      <c r="F299" s="182" t="s">
        <v>16900</v>
      </c>
      <c r="G299" s="182" t="s">
        <v>13217</v>
      </c>
      <c r="H299" s="183"/>
      <c r="I299" s="184"/>
      <c r="J299" s="184"/>
      <c r="K299" s="224"/>
      <c r="L299" s="224"/>
      <c r="M299" s="224"/>
      <c r="N299" s="224"/>
      <c r="O299" s="224"/>
      <c r="P299" s="185"/>
      <c r="Q299" s="225"/>
      <c r="R299" s="182"/>
      <c r="S299" s="181" t="s">
        <v>12481</v>
      </c>
      <c r="T299" s="181"/>
      <c r="U299" s="201"/>
      <c r="V299" s="226"/>
      <c r="X299" s="227">
        <v>0</v>
      </c>
      <c r="AB299" s="228" t="s">
        <v>16691</v>
      </c>
    </row>
    <row r="300" spans="1:43" s="227" customFormat="1" ht="40.5">
      <c r="A300" s="181" t="s">
        <v>16901</v>
      </c>
      <c r="B300" s="182" t="s">
        <v>1120</v>
      </c>
      <c r="C300" s="186" t="s">
        <v>1834</v>
      </c>
      <c r="D300" s="230" t="s">
        <v>16902</v>
      </c>
      <c r="E300" s="182" t="s">
        <v>1090</v>
      </c>
      <c r="F300" s="182" t="s">
        <v>16901</v>
      </c>
      <c r="G300" s="182" t="s">
        <v>13217</v>
      </c>
      <c r="H300" s="183"/>
      <c r="I300" s="184"/>
      <c r="J300" s="184"/>
      <c r="K300" s="224"/>
      <c r="L300" s="224"/>
      <c r="M300" s="224"/>
      <c r="N300" s="224"/>
      <c r="O300" s="224"/>
      <c r="P300" s="185"/>
      <c r="Q300" s="225"/>
      <c r="R300" s="182"/>
      <c r="S300" s="181" t="s">
        <v>12481</v>
      </c>
      <c r="T300" s="181"/>
      <c r="U300" s="201"/>
      <c r="V300" s="226"/>
      <c r="X300" s="227">
        <v>0</v>
      </c>
      <c r="AB300" s="228" t="s">
        <v>16691</v>
      </c>
    </row>
    <row r="301" spans="1:43" s="227" customFormat="1" ht="40.5">
      <c r="A301" s="181" t="s">
        <v>16903</v>
      </c>
      <c r="B301" s="182" t="s">
        <v>1120</v>
      </c>
      <c r="C301" s="186" t="s">
        <v>1834</v>
      </c>
      <c r="D301" s="230" t="s">
        <v>16904</v>
      </c>
      <c r="E301" s="182" t="s">
        <v>1090</v>
      </c>
      <c r="F301" s="182" t="s">
        <v>16903</v>
      </c>
      <c r="G301" s="182" t="s">
        <v>13217</v>
      </c>
      <c r="H301" s="183"/>
      <c r="I301" s="184"/>
      <c r="J301" s="184"/>
      <c r="K301" s="224"/>
      <c r="L301" s="224"/>
      <c r="M301" s="224"/>
      <c r="N301" s="224"/>
      <c r="O301" s="224"/>
      <c r="P301" s="185"/>
      <c r="Q301" s="225"/>
      <c r="R301" s="182"/>
      <c r="S301" s="181" t="s">
        <v>12481</v>
      </c>
      <c r="T301" s="181"/>
      <c r="U301" s="201"/>
      <c r="V301" s="226"/>
      <c r="X301" s="227">
        <v>0</v>
      </c>
      <c r="AB301" s="228" t="s">
        <v>16691</v>
      </c>
    </row>
    <row r="302" spans="1:43" s="227" customFormat="1" ht="40.5">
      <c r="A302" s="181" t="s">
        <v>16905</v>
      </c>
      <c r="B302" s="182" t="s">
        <v>1120</v>
      </c>
      <c r="C302" s="186" t="s">
        <v>1834</v>
      </c>
      <c r="D302" s="230" t="s">
        <v>16906</v>
      </c>
      <c r="E302" s="182" t="s">
        <v>1090</v>
      </c>
      <c r="F302" s="182" t="s">
        <v>16905</v>
      </c>
      <c r="G302" s="182" t="s">
        <v>13217</v>
      </c>
      <c r="H302" s="183"/>
      <c r="I302" s="184"/>
      <c r="J302" s="184"/>
      <c r="K302" s="224"/>
      <c r="L302" s="224"/>
      <c r="M302" s="224"/>
      <c r="N302" s="224"/>
      <c r="O302" s="224"/>
      <c r="P302" s="185"/>
      <c r="Q302" s="225"/>
      <c r="R302" s="182"/>
      <c r="S302" s="181" t="s">
        <v>12481</v>
      </c>
      <c r="T302" s="181"/>
      <c r="U302" s="201"/>
      <c r="V302" s="226"/>
      <c r="X302" s="227">
        <v>0</v>
      </c>
      <c r="AB302" s="228" t="s">
        <v>16691</v>
      </c>
    </row>
    <row r="303" spans="1:43" s="227" customFormat="1" ht="216">
      <c r="A303" s="181" t="s">
        <v>16907</v>
      </c>
      <c r="B303" s="182" t="s">
        <v>1120</v>
      </c>
      <c r="C303" s="186" t="s">
        <v>16908</v>
      </c>
      <c r="D303" s="230"/>
      <c r="E303" s="182" t="s">
        <v>1086</v>
      </c>
      <c r="F303" s="182" t="s">
        <v>16907</v>
      </c>
      <c r="G303" s="182" t="s">
        <v>13217</v>
      </c>
      <c r="H303" s="183" t="s">
        <v>16909</v>
      </c>
      <c r="I303" s="184" t="s">
        <v>16910</v>
      </c>
      <c r="J303" s="184" t="s">
        <v>2493</v>
      </c>
      <c r="K303" s="224"/>
      <c r="L303" s="224"/>
      <c r="M303" s="224"/>
      <c r="N303" s="224"/>
      <c r="O303" s="224" t="s">
        <v>16911</v>
      </c>
      <c r="P303" s="185"/>
      <c r="Q303" s="225">
        <v>0</v>
      </c>
      <c r="R303" s="182" t="s">
        <v>16908</v>
      </c>
      <c r="S303" s="181" t="s">
        <v>12464</v>
      </c>
      <c r="T303" s="181" t="s">
        <v>3444</v>
      </c>
      <c r="U303" s="201"/>
      <c r="V303" s="226">
        <v>499</v>
      </c>
      <c r="X303" s="227">
        <v>0</v>
      </c>
      <c r="AB303" s="228" t="s">
        <v>16912</v>
      </c>
      <c r="AN303" s="227" t="s">
        <v>16913</v>
      </c>
      <c r="AO303" s="227" t="s">
        <v>16913</v>
      </c>
      <c r="AQ303" s="227">
        <v>376</v>
      </c>
    </row>
    <row r="304" spans="1:43" s="227" customFormat="1" ht="40.5">
      <c r="A304" s="181" t="s">
        <v>16914</v>
      </c>
      <c r="B304" s="182" t="s">
        <v>1120</v>
      </c>
      <c r="C304" s="186" t="s">
        <v>1834</v>
      </c>
      <c r="D304" s="230" t="s">
        <v>16915</v>
      </c>
      <c r="E304" s="182" t="s">
        <v>1090</v>
      </c>
      <c r="F304" s="182" t="s">
        <v>16914</v>
      </c>
      <c r="G304" s="182" t="s">
        <v>13217</v>
      </c>
      <c r="H304" s="183"/>
      <c r="I304" s="184"/>
      <c r="J304" s="184"/>
      <c r="K304" s="224"/>
      <c r="L304" s="224"/>
      <c r="M304" s="224"/>
      <c r="N304" s="224"/>
      <c r="O304" s="224"/>
      <c r="P304" s="185"/>
      <c r="Q304" s="225"/>
      <c r="R304" s="182"/>
      <c r="S304" s="181" t="s">
        <v>12481</v>
      </c>
      <c r="T304" s="181"/>
      <c r="U304" s="201"/>
      <c r="V304" s="226"/>
      <c r="X304" s="227">
        <v>0</v>
      </c>
      <c r="AB304" s="228" t="s">
        <v>16691</v>
      </c>
    </row>
    <row r="305" spans="1:43" s="227" customFormat="1" ht="40.5">
      <c r="A305" s="181" t="s">
        <v>16916</v>
      </c>
      <c r="B305" s="182" t="s">
        <v>1120</v>
      </c>
      <c r="C305" s="186" t="s">
        <v>1834</v>
      </c>
      <c r="D305" s="230" t="s">
        <v>16917</v>
      </c>
      <c r="E305" s="182" t="s">
        <v>16001</v>
      </c>
      <c r="F305" s="182" t="s">
        <v>16916</v>
      </c>
      <c r="G305" s="182" t="s">
        <v>13217</v>
      </c>
      <c r="H305" s="183"/>
      <c r="I305" s="184"/>
      <c r="J305" s="184"/>
      <c r="K305" s="224"/>
      <c r="L305" s="224"/>
      <c r="M305" s="224"/>
      <c r="N305" s="224"/>
      <c r="O305" s="224"/>
      <c r="P305" s="185"/>
      <c r="Q305" s="225"/>
      <c r="R305" s="182"/>
      <c r="S305" s="181" t="s">
        <v>486</v>
      </c>
      <c r="T305" s="181"/>
      <c r="U305" s="201"/>
      <c r="V305" s="226"/>
      <c r="X305" s="227">
        <v>0</v>
      </c>
      <c r="AB305" s="228" t="s">
        <v>16691</v>
      </c>
    </row>
    <row r="306" spans="1:43" s="227" customFormat="1" ht="40.5">
      <c r="A306" s="181" t="s">
        <v>16918</v>
      </c>
      <c r="B306" s="182" t="s">
        <v>1120</v>
      </c>
      <c r="C306" s="186" t="s">
        <v>1834</v>
      </c>
      <c r="D306" s="230" t="s">
        <v>16919</v>
      </c>
      <c r="E306" s="182" t="s">
        <v>16001</v>
      </c>
      <c r="F306" s="182" t="s">
        <v>16918</v>
      </c>
      <c r="G306" s="182" t="s">
        <v>13217</v>
      </c>
      <c r="H306" s="183"/>
      <c r="I306" s="184"/>
      <c r="J306" s="184"/>
      <c r="K306" s="224"/>
      <c r="L306" s="224"/>
      <c r="M306" s="224"/>
      <c r="N306" s="224"/>
      <c r="O306" s="224"/>
      <c r="P306" s="185"/>
      <c r="Q306" s="225"/>
      <c r="R306" s="182"/>
      <c r="S306" s="181" t="s">
        <v>486</v>
      </c>
      <c r="T306" s="181"/>
      <c r="U306" s="201"/>
      <c r="V306" s="226"/>
      <c r="X306" s="227">
        <v>0</v>
      </c>
      <c r="AB306" s="228" t="s">
        <v>16691</v>
      </c>
    </row>
    <row r="307" spans="1:43" s="227" customFormat="1" ht="40.5">
      <c r="A307" s="181" t="s">
        <v>16920</v>
      </c>
      <c r="B307" s="182" t="s">
        <v>1120</v>
      </c>
      <c r="C307" s="186" t="s">
        <v>1834</v>
      </c>
      <c r="D307" s="230" t="s">
        <v>16921</v>
      </c>
      <c r="E307" s="182" t="s">
        <v>16001</v>
      </c>
      <c r="F307" s="182" t="s">
        <v>16920</v>
      </c>
      <c r="G307" s="182" t="s">
        <v>13217</v>
      </c>
      <c r="H307" s="183"/>
      <c r="I307" s="184"/>
      <c r="J307" s="184"/>
      <c r="K307" s="224"/>
      <c r="L307" s="224"/>
      <c r="M307" s="224"/>
      <c r="N307" s="224"/>
      <c r="O307" s="224"/>
      <c r="P307" s="185"/>
      <c r="Q307" s="225"/>
      <c r="R307" s="182"/>
      <c r="S307" s="181" t="s">
        <v>486</v>
      </c>
      <c r="T307" s="181"/>
      <c r="U307" s="201"/>
      <c r="V307" s="226"/>
      <c r="X307" s="227">
        <v>0</v>
      </c>
      <c r="AB307" s="228" t="s">
        <v>16691</v>
      </c>
    </row>
    <row r="308" spans="1:43" s="227" customFormat="1" ht="256.5">
      <c r="A308" s="181" t="s">
        <v>779</v>
      </c>
      <c r="B308" s="182" t="s">
        <v>1120</v>
      </c>
      <c r="C308" s="186" t="s">
        <v>1021</v>
      </c>
      <c r="D308" s="230" t="s">
        <v>1021</v>
      </c>
      <c r="E308" s="182" t="s">
        <v>878</v>
      </c>
      <c r="F308" s="182" t="s">
        <v>779</v>
      </c>
      <c r="G308" s="182" t="s">
        <v>13217</v>
      </c>
      <c r="H308" s="183">
        <v>0</v>
      </c>
      <c r="I308" s="184" t="s">
        <v>1781</v>
      </c>
      <c r="J308" s="184" t="s">
        <v>1782</v>
      </c>
      <c r="K308" s="224" t="s">
        <v>16922</v>
      </c>
      <c r="L308" s="224" t="s">
        <v>16923</v>
      </c>
      <c r="M308" s="224" t="s">
        <v>16924</v>
      </c>
      <c r="N308" s="224" t="s">
        <v>16925</v>
      </c>
      <c r="O308" s="224" t="s">
        <v>16926</v>
      </c>
      <c r="P308" s="185" t="s">
        <v>485</v>
      </c>
      <c r="Q308" s="225" t="s">
        <v>16778</v>
      </c>
      <c r="R308" s="182" t="s">
        <v>1021</v>
      </c>
      <c r="S308" s="181" t="s">
        <v>12650</v>
      </c>
      <c r="T308" s="181" t="s">
        <v>11129</v>
      </c>
      <c r="U308" s="201"/>
      <c r="V308" s="226">
        <v>526</v>
      </c>
      <c r="X308" s="227">
        <v>0</v>
      </c>
      <c r="AB308" s="228" t="s">
        <v>16927</v>
      </c>
      <c r="AI308" s="227" t="s">
        <v>485</v>
      </c>
      <c r="AN308" s="227" t="s">
        <v>1021</v>
      </c>
      <c r="AO308" s="227" t="s">
        <v>1021</v>
      </c>
      <c r="AQ308" s="227">
        <v>381</v>
      </c>
    </row>
    <row r="309" spans="1:43" s="227" customFormat="1" ht="94.5">
      <c r="A309" s="181" t="s">
        <v>1785</v>
      </c>
      <c r="B309" s="182" t="s">
        <v>1120</v>
      </c>
      <c r="C309" s="186" t="s">
        <v>1784</v>
      </c>
      <c r="D309" s="230" t="s">
        <v>1784</v>
      </c>
      <c r="E309" s="182" t="s">
        <v>15993</v>
      </c>
      <c r="F309" s="182" t="s">
        <v>1785</v>
      </c>
      <c r="G309" s="182" t="s">
        <v>13217</v>
      </c>
      <c r="H309" s="183" t="s">
        <v>16928</v>
      </c>
      <c r="I309" s="184" t="s">
        <v>2429</v>
      </c>
      <c r="J309" s="184" t="s">
        <v>13605</v>
      </c>
      <c r="K309" s="224" t="s">
        <v>16929</v>
      </c>
      <c r="L309" s="224" t="s">
        <v>16930</v>
      </c>
      <c r="M309" s="224" t="s">
        <v>15948</v>
      </c>
      <c r="N309" s="224" t="s">
        <v>15869</v>
      </c>
      <c r="O309" s="224" t="s">
        <v>16931</v>
      </c>
      <c r="P309" s="185" t="s">
        <v>485</v>
      </c>
      <c r="Q309" s="225" t="s">
        <v>15878</v>
      </c>
      <c r="R309" s="182" t="s">
        <v>1784</v>
      </c>
      <c r="S309" s="181" t="s">
        <v>12481</v>
      </c>
      <c r="T309" s="181" t="s">
        <v>13505</v>
      </c>
      <c r="U309" s="201"/>
      <c r="V309" s="226">
        <v>429</v>
      </c>
      <c r="X309" s="227">
        <v>0</v>
      </c>
      <c r="AB309" s="228" t="s">
        <v>16932</v>
      </c>
    </row>
    <row r="310" spans="1:43" s="227" customFormat="1" ht="40.5">
      <c r="A310" s="181" t="s">
        <v>16933</v>
      </c>
      <c r="B310" s="182" t="s">
        <v>1120</v>
      </c>
      <c r="C310" s="186" t="s">
        <v>1834</v>
      </c>
      <c r="D310" s="230" t="s">
        <v>16934</v>
      </c>
      <c r="E310" s="182" t="s">
        <v>16001</v>
      </c>
      <c r="F310" s="182" t="s">
        <v>16933</v>
      </c>
      <c r="G310" s="182" t="s">
        <v>16002</v>
      </c>
      <c r="H310" s="183"/>
      <c r="I310" s="184"/>
      <c r="J310" s="184"/>
      <c r="K310" s="224"/>
      <c r="L310" s="224"/>
      <c r="M310" s="224"/>
      <c r="N310" s="224"/>
      <c r="O310" s="224"/>
      <c r="P310" s="185"/>
      <c r="Q310" s="225"/>
      <c r="R310" s="182"/>
      <c r="S310" s="181" t="s">
        <v>486</v>
      </c>
      <c r="T310" s="181"/>
      <c r="U310" s="201"/>
      <c r="V310" s="226"/>
      <c r="X310" s="227">
        <v>0</v>
      </c>
      <c r="AB310" s="228" t="s">
        <v>16691</v>
      </c>
    </row>
    <row r="311" spans="1:43" s="227" customFormat="1" ht="40.5">
      <c r="A311" s="181" t="s">
        <v>16935</v>
      </c>
      <c r="B311" s="182" t="s">
        <v>1120</v>
      </c>
      <c r="C311" s="186" t="s">
        <v>1834</v>
      </c>
      <c r="D311" s="230" t="s">
        <v>16936</v>
      </c>
      <c r="E311" s="182" t="s">
        <v>1090</v>
      </c>
      <c r="F311" s="182" t="s">
        <v>16935</v>
      </c>
      <c r="G311" s="182" t="s">
        <v>13217</v>
      </c>
      <c r="H311" s="183"/>
      <c r="I311" s="184"/>
      <c r="J311" s="184"/>
      <c r="K311" s="224"/>
      <c r="L311" s="224"/>
      <c r="M311" s="224"/>
      <c r="N311" s="224"/>
      <c r="O311" s="224"/>
      <c r="P311" s="185"/>
      <c r="Q311" s="225"/>
      <c r="R311" s="182"/>
      <c r="S311" s="181" t="s">
        <v>12481</v>
      </c>
      <c r="T311" s="181"/>
      <c r="U311" s="201"/>
      <c r="V311" s="226"/>
      <c r="X311" s="227">
        <v>0</v>
      </c>
      <c r="AB311" s="228" t="s">
        <v>16691</v>
      </c>
    </row>
    <row r="312" spans="1:43" s="227" customFormat="1" ht="40.5">
      <c r="A312" s="181" t="s">
        <v>16937</v>
      </c>
      <c r="B312" s="182" t="s">
        <v>1120</v>
      </c>
      <c r="C312" s="186" t="s">
        <v>1834</v>
      </c>
      <c r="D312" s="230" t="s">
        <v>16938</v>
      </c>
      <c r="E312" s="182" t="s">
        <v>16001</v>
      </c>
      <c r="F312" s="182" t="s">
        <v>16937</v>
      </c>
      <c r="G312" s="182" t="s">
        <v>16002</v>
      </c>
      <c r="H312" s="183"/>
      <c r="I312" s="184"/>
      <c r="J312" s="184"/>
      <c r="K312" s="224"/>
      <c r="L312" s="224"/>
      <c r="M312" s="224"/>
      <c r="N312" s="224"/>
      <c r="O312" s="224"/>
      <c r="P312" s="185"/>
      <c r="Q312" s="225"/>
      <c r="R312" s="182"/>
      <c r="S312" s="181" t="s">
        <v>486</v>
      </c>
      <c r="T312" s="181"/>
      <c r="U312" s="201"/>
      <c r="V312" s="226"/>
      <c r="X312" s="227">
        <v>0</v>
      </c>
      <c r="AB312" s="228" t="s">
        <v>16691</v>
      </c>
    </row>
    <row r="313" spans="1:43" s="227" customFormat="1" ht="40.5">
      <c r="A313" s="181" t="s">
        <v>16939</v>
      </c>
      <c r="B313" s="182" t="s">
        <v>1120</v>
      </c>
      <c r="C313" s="186" t="s">
        <v>1834</v>
      </c>
      <c r="D313" s="230" t="s">
        <v>16940</v>
      </c>
      <c r="E313" s="182" t="s">
        <v>1090</v>
      </c>
      <c r="F313" s="182" t="s">
        <v>16939</v>
      </c>
      <c r="G313" s="182" t="s">
        <v>13217</v>
      </c>
      <c r="H313" s="183"/>
      <c r="I313" s="184"/>
      <c r="J313" s="184"/>
      <c r="K313" s="224"/>
      <c r="L313" s="224"/>
      <c r="M313" s="224"/>
      <c r="N313" s="224"/>
      <c r="O313" s="224"/>
      <c r="P313" s="185"/>
      <c r="Q313" s="225"/>
      <c r="R313" s="182"/>
      <c r="S313" s="181" t="s">
        <v>12481</v>
      </c>
      <c r="T313" s="181"/>
      <c r="U313" s="201"/>
      <c r="V313" s="226"/>
      <c r="X313" s="227">
        <v>0</v>
      </c>
      <c r="AB313" s="228" t="s">
        <v>16691</v>
      </c>
    </row>
    <row r="314" spans="1:43" s="227" customFormat="1" ht="81">
      <c r="A314" s="181" t="s">
        <v>15072</v>
      </c>
      <c r="B314" s="182" t="s">
        <v>1120</v>
      </c>
      <c r="C314" s="186" t="s">
        <v>15071</v>
      </c>
      <c r="D314" s="230"/>
      <c r="E314" s="182" t="s">
        <v>882</v>
      </c>
      <c r="F314" s="182" t="s">
        <v>15072</v>
      </c>
      <c r="G314" s="182" t="s">
        <v>13217</v>
      </c>
      <c r="H314" s="183">
        <v>0</v>
      </c>
      <c r="I314" s="184" t="s">
        <v>15111</v>
      </c>
      <c r="J314" s="184" t="s">
        <v>12150</v>
      </c>
      <c r="K314" s="224"/>
      <c r="L314" s="224"/>
      <c r="M314" s="224"/>
      <c r="N314" s="224"/>
      <c r="O314" s="224" t="s">
        <v>16380</v>
      </c>
      <c r="P314" s="185"/>
      <c r="Q314" s="225" t="s">
        <v>15919</v>
      </c>
      <c r="R314" s="182" t="s">
        <v>15071</v>
      </c>
      <c r="S314" s="181" t="s">
        <v>12673</v>
      </c>
      <c r="T314" s="181" t="s">
        <v>12149</v>
      </c>
      <c r="U314" s="201"/>
      <c r="V314" s="226">
        <v>555</v>
      </c>
      <c r="X314" s="227">
        <v>0</v>
      </c>
      <c r="AB314" s="228" t="s">
        <v>16941</v>
      </c>
    </row>
    <row r="315" spans="1:43" s="227" customFormat="1" ht="40.5">
      <c r="A315" s="181" t="s">
        <v>16942</v>
      </c>
      <c r="B315" s="182" t="s">
        <v>1120</v>
      </c>
      <c r="C315" s="186" t="s">
        <v>1834</v>
      </c>
      <c r="D315" s="230" t="s">
        <v>16943</v>
      </c>
      <c r="E315" s="182" t="s">
        <v>16001</v>
      </c>
      <c r="F315" s="182" t="s">
        <v>16942</v>
      </c>
      <c r="G315" s="182" t="s">
        <v>16002</v>
      </c>
      <c r="H315" s="183"/>
      <c r="I315" s="184"/>
      <c r="J315" s="184"/>
      <c r="K315" s="224"/>
      <c r="L315" s="224"/>
      <c r="M315" s="224"/>
      <c r="N315" s="224"/>
      <c r="O315" s="224"/>
      <c r="P315" s="185"/>
      <c r="Q315" s="225"/>
      <c r="R315" s="182"/>
      <c r="S315" s="181" t="s">
        <v>486</v>
      </c>
      <c r="T315" s="181"/>
      <c r="U315" s="201"/>
      <c r="V315" s="226"/>
      <c r="X315" s="227">
        <v>0</v>
      </c>
      <c r="AB315" s="228" t="s">
        <v>16691</v>
      </c>
    </row>
    <row r="316" spans="1:43" s="227" customFormat="1" ht="189">
      <c r="A316" s="181" t="s">
        <v>780</v>
      </c>
      <c r="B316" s="182" t="s">
        <v>1120</v>
      </c>
      <c r="C316" s="186" t="s">
        <v>2515</v>
      </c>
      <c r="D316" s="230" t="s">
        <v>2515</v>
      </c>
      <c r="E316" s="182" t="s">
        <v>1086</v>
      </c>
      <c r="F316" s="182" t="s">
        <v>780</v>
      </c>
      <c r="G316" s="182" t="s">
        <v>13217</v>
      </c>
      <c r="H316" s="183">
        <v>0</v>
      </c>
      <c r="I316" s="184" t="s">
        <v>1752</v>
      </c>
      <c r="J316" s="184" t="s">
        <v>1756</v>
      </c>
      <c r="K316" s="224" t="s">
        <v>16944</v>
      </c>
      <c r="L316" s="224" t="s">
        <v>16945</v>
      </c>
      <c r="M316" s="224" t="s">
        <v>16946</v>
      </c>
      <c r="N316" s="224" t="s">
        <v>16947</v>
      </c>
      <c r="O316" s="224" t="s">
        <v>16948</v>
      </c>
      <c r="P316" s="185" t="s">
        <v>485</v>
      </c>
      <c r="Q316" s="225" t="s">
        <v>15878</v>
      </c>
      <c r="R316" s="182" t="s">
        <v>2515</v>
      </c>
      <c r="S316" s="181" t="s">
        <v>12464</v>
      </c>
      <c r="T316" s="181" t="s">
        <v>3441</v>
      </c>
      <c r="U316" s="201"/>
      <c r="V316" s="226">
        <v>535</v>
      </c>
      <c r="X316" s="227">
        <v>0</v>
      </c>
      <c r="AB316" s="228" t="s">
        <v>16949</v>
      </c>
      <c r="AN316" s="227" t="s">
        <v>48</v>
      </c>
      <c r="AO316" s="227" t="s">
        <v>48</v>
      </c>
      <c r="AQ316" s="227">
        <v>386</v>
      </c>
    </row>
    <row r="317" spans="1:43" s="227" customFormat="1" ht="40.5">
      <c r="A317" s="181" t="s">
        <v>16950</v>
      </c>
      <c r="B317" s="182" t="s">
        <v>1120</v>
      </c>
      <c r="C317" s="186" t="s">
        <v>1834</v>
      </c>
      <c r="D317" s="230" t="s">
        <v>16951</v>
      </c>
      <c r="E317" s="182" t="s">
        <v>1090</v>
      </c>
      <c r="F317" s="182" t="s">
        <v>16950</v>
      </c>
      <c r="G317" s="182" t="s">
        <v>13217</v>
      </c>
      <c r="H317" s="183"/>
      <c r="I317" s="184"/>
      <c r="J317" s="184"/>
      <c r="K317" s="224"/>
      <c r="L317" s="224"/>
      <c r="M317" s="224"/>
      <c r="N317" s="224"/>
      <c r="O317" s="224"/>
      <c r="P317" s="185"/>
      <c r="Q317" s="225"/>
      <c r="R317" s="182"/>
      <c r="S317" s="181" t="s">
        <v>12481</v>
      </c>
      <c r="T317" s="181"/>
      <c r="U317" s="201"/>
      <c r="V317" s="226"/>
      <c r="X317" s="227">
        <v>0</v>
      </c>
      <c r="AB317" s="228" t="s">
        <v>16691</v>
      </c>
    </row>
    <row r="318" spans="1:43" s="227" customFormat="1" ht="40.5">
      <c r="A318" s="181" t="s">
        <v>16952</v>
      </c>
      <c r="B318" s="182" t="s">
        <v>1120</v>
      </c>
      <c r="C318" s="186" t="s">
        <v>1834</v>
      </c>
      <c r="D318" s="230" t="s">
        <v>16953</v>
      </c>
      <c r="E318" s="182" t="s">
        <v>1090</v>
      </c>
      <c r="F318" s="182" t="s">
        <v>16952</v>
      </c>
      <c r="G318" s="182" t="s">
        <v>13217</v>
      </c>
      <c r="H318" s="183"/>
      <c r="I318" s="184"/>
      <c r="J318" s="184"/>
      <c r="K318" s="224"/>
      <c r="L318" s="224"/>
      <c r="M318" s="224"/>
      <c r="N318" s="224"/>
      <c r="O318" s="224"/>
      <c r="P318" s="185"/>
      <c r="Q318" s="225"/>
      <c r="R318" s="182"/>
      <c r="S318" s="181" t="s">
        <v>12481</v>
      </c>
      <c r="T318" s="181"/>
      <c r="U318" s="201"/>
      <c r="V318" s="226"/>
      <c r="X318" s="227">
        <v>0</v>
      </c>
      <c r="AB318" s="228" t="s">
        <v>16691</v>
      </c>
    </row>
    <row r="319" spans="1:43" s="227" customFormat="1" ht="40.5">
      <c r="A319" s="181" t="s">
        <v>16954</v>
      </c>
      <c r="B319" s="182" t="s">
        <v>1120</v>
      </c>
      <c r="C319" s="186" t="s">
        <v>1834</v>
      </c>
      <c r="D319" s="230" t="s">
        <v>16955</v>
      </c>
      <c r="E319" s="182" t="s">
        <v>1090</v>
      </c>
      <c r="F319" s="182" t="s">
        <v>16954</v>
      </c>
      <c r="G319" s="182" t="s">
        <v>13217</v>
      </c>
      <c r="H319" s="183"/>
      <c r="I319" s="184"/>
      <c r="J319" s="184"/>
      <c r="K319" s="224"/>
      <c r="L319" s="224"/>
      <c r="M319" s="224"/>
      <c r="N319" s="224"/>
      <c r="O319" s="224"/>
      <c r="P319" s="185"/>
      <c r="Q319" s="225"/>
      <c r="R319" s="182"/>
      <c r="S319" s="181" t="s">
        <v>12481</v>
      </c>
      <c r="T319" s="181"/>
      <c r="U319" s="201"/>
      <c r="V319" s="226"/>
      <c r="X319" s="227">
        <v>0</v>
      </c>
      <c r="AB319" s="228" t="s">
        <v>16691</v>
      </c>
    </row>
    <row r="320" spans="1:43" s="227" customFormat="1" ht="40.5">
      <c r="A320" s="181" t="s">
        <v>16956</v>
      </c>
      <c r="B320" s="182" t="s">
        <v>1120</v>
      </c>
      <c r="C320" s="186" t="s">
        <v>1834</v>
      </c>
      <c r="D320" s="230" t="s">
        <v>16957</v>
      </c>
      <c r="E320" s="182" t="s">
        <v>1090</v>
      </c>
      <c r="F320" s="182" t="s">
        <v>16956</v>
      </c>
      <c r="G320" s="182" t="s">
        <v>13217</v>
      </c>
      <c r="H320" s="183"/>
      <c r="I320" s="184"/>
      <c r="J320" s="184"/>
      <c r="K320" s="224"/>
      <c r="L320" s="224"/>
      <c r="M320" s="224"/>
      <c r="N320" s="224"/>
      <c r="O320" s="224"/>
      <c r="P320" s="185"/>
      <c r="Q320" s="225"/>
      <c r="R320" s="182"/>
      <c r="S320" s="181" t="s">
        <v>12481</v>
      </c>
      <c r="T320" s="181"/>
      <c r="U320" s="201"/>
      <c r="V320" s="226"/>
      <c r="X320" s="227">
        <v>0</v>
      </c>
      <c r="AB320" s="228" t="s">
        <v>16691</v>
      </c>
    </row>
    <row r="321" spans="1:43" s="227" customFormat="1" ht="40.5">
      <c r="A321" s="181" t="s">
        <v>16958</v>
      </c>
      <c r="B321" s="182" t="s">
        <v>1120</v>
      </c>
      <c r="C321" s="186" t="s">
        <v>1834</v>
      </c>
      <c r="D321" s="230" t="s">
        <v>16959</v>
      </c>
      <c r="E321" s="182" t="s">
        <v>16001</v>
      </c>
      <c r="F321" s="182" t="s">
        <v>16958</v>
      </c>
      <c r="G321" s="182" t="s">
        <v>16002</v>
      </c>
      <c r="H321" s="183"/>
      <c r="I321" s="184"/>
      <c r="J321" s="184"/>
      <c r="K321" s="224"/>
      <c r="L321" s="224"/>
      <c r="M321" s="224"/>
      <c r="N321" s="224"/>
      <c r="O321" s="224"/>
      <c r="P321" s="185"/>
      <c r="Q321" s="225"/>
      <c r="R321" s="182"/>
      <c r="S321" s="181" t="s">
        <v>486</v>
      </c>
      <c r="T321" s="181"/>
      <c r="U321" s="201"/>
      <c r="V321" s="226"/>
      <c r="X321" s="227">
        <v>0</v>
      </c>
      <c r="AB321" s="228" t="s">
        <v>16691</v>
      </c>
    </row>
    <row r="322" spans="1:43" s="227" customFormat="1" ht="40.5">
      <c r="A322" s="181" t="s">
        <v>16960</v>
      </c>
      <c r="B322" s="182" t="s">
        <v>1120</v>
      </c>
      <c r="C322" s="186" t="s">
        <v>1834</v>
      </c>
      <c r="D322" s="230" t="s">
        <v>16961</v>
      </c>
      <c r="E322" s="182" t="s">
        <v>1090</v>
      </c>
      <c r="F322" s="182" t="s">
        <v>16960</v>
      </c>
      <c r="G322" s="182" t="s">
        <v>13217</v>
      </c>
      <c r="H322" s="183"/>
      <c r="I322" s="184"/>
      <c r="J322" s="184"/>
      <c r="K322" s="224"/>
      <c r="L322" s="224"/>
      <c r="M322" s="224"/>
      <c r="N322" s="224"/>
      <c r="O322" s="224"/>
      <c r="P322" s="185"/>
      <c r="Q322" s="225"/>
      <c r="R322" s="182"/>
      <c r="S322" s="181" t="s">
        <v>12481</v>
      </c>
      <c r="T322" s="181"/>
      <c r="U322" s="201"/>
      <c r="V322" s="226"/>
      <c r="X322" s="227">
        <v>0</v>
      </c>
      <c r="AB322" s="228" t="s">
        <v>16691</v>
      </c>
    </row>
    <row r="323" spans="1:43" s="227" customFormat="1" ht="94.5">
      <c r="A323" s="181" t="s">
        <v>781</v>
      </c>
      <c r="B323" s="182" t="s">
        <v>1120</v>
      </c>
      <c r="C323" s="186" t="s">
        <v>2150</v>
      </c>
      <c r="D323" s="230" t="s">
        <v>2150</v>
      </c>
      <c r="E323" s="182" t="s">
        <v>1090</v>
      </c>
      <c r="F323" s="182" t="s">
        <v>781</v>
      </c>
      <c r="G323" s="182" t="s">
        <v>13217</v>
      </c>
      <c r="H323" s="183" t="s">
        <v>16962</v>
      </c>
      <c r="I323" s="184" t="s">
        <v>16963</v>
      </c>
      <c r="J323" s="184" t="s">
        <v>16964</v>
      </c>
      <c r="K323" s="224" t="s">
        <v>16965</v>
      </c>
      <c r="L323" s="224" t="s">
        <v>16966</v>
      </c>
      <c r="M323" s="224" t="s">
        <v>15900</v>
      </c>
      <c r="N323" s="224" t="s">
        <v>2150</v>
      </c>
      <c r="O323" s="224" t="s">
        <v>1090</v>
      </c>
      <c r="P323" s="185" t="s">
        <v>485</v>
      </c>
      <c r="Q323" s="225" t="s">
        <v>15878</v>
      </c>
      <c r="R323" s="182" t="s">
        <v>2150</v>
      </c>
      <c r="S323" s="181" t="s">
        <v>12481</v>
      </c>
      <c r="T323" s="181" t="s">
        <v>13505</v>
      </c>
      <c r="U323" s="201"/>
      <c r="V323" s="226">
        <v>543</v>
      </c>
      <c r="X323" s="227">
        <v>0</v>
      </c>
      <c r="AB323" s="228" t="s">
        <v>16967</v>
      </c>
      <c r="AN323" s="227" t="s">
        <v>16968</v>
      </c>
      <c r="AO323" s="227" t="s">
        <v>16968</v>
      </c>
      <c r="AQ323" s="227">
        <v>389</v>
      </c>
    </row>
    <row r="324" spans="1:43" s="227" customFormat="1" ht="40.5">
      <c r="A324" s="181" t="s">
        <v>16969</v>
      </c>
      <c r="B324" s="182" t="s">
        <v>1120</v>
      </c>
      <c r="C324" s="186" t="s">
        <v>1834</v>
      </c>
      <c r="D324" s="230" t="s">
        <v>16970</v>
      </c>
      <c r="E324" s="182" t="s">
        <v>1090</v>
      </c>
      <c r="F324" s="182" t="s">
        <v>16969</v>
      </c>
      <c r="G324" s="182" t="s">
        <v>13217</v>
      </c>
      <c r="H324" s="183"/>
      <c r="I324" s="184"/>
      <c r="J324" s="184"/>
      <c r="K324" s="224"/>
      <c r="L324" s="224"/>
      <c r="M324" s="224"/>
      <c r="N324" s="224"/>
      <c r="O324" s="224"/>
      <c r="P324" s="185"/>
      <c r="Q324" s="225"/>
      <c r="R324" s="182"/>
      <c r="S324" s="181" t="s">
        <v>12481</v>
      </c>
      <c r="T324" s="181"/>
      <c r="U324" s="201"/>
      <c r="V324" s="226"/>
      <c r="X324" s="227">
        <v>0</v>
      </c>
      <c r="AB324" s="228" t="s">
        <v>16691</v>
      </c>
    </row>
    <row r="325" spans="1:43" s="227" customFormat="1" ht="40.5">
      <c r="A325" s="181" t="s">
        <v>16971</v>
      </c>
      <c r="B325" s="182" t="s">
        <v>1120</v>
      </c>
      <c r="C325" s="186" t="s">
        <v>1834</v>
      </c>
      <c r="D325" s="230" t="s">
        <v>16972</v>
      </c>
      <c r="E325" s="182" t="s">
        <v>1090</v>
      </c>
      <c r="F325" s="182" t="s">
        <v>16971</v>
      </c>
      <c r="G325" s="182" t="s">
        <v>13217</v>
      </c>
      <c r="H325" s="183"/>
      <c r="I325" s="184"/>
      <c r="J325" s="184"/>
      <c r="K325" s="224"/>
      <c r="L325" s="224"/>
      <c r="M325" s="224"/>
      <c r="N325" s="224"/>
      <c r="O325" s="224"/>
      <c r="P325" s="185"/>
      <c r="Q325" s="225"/>
      <c r="R325" s="182"/>
      <c r="S325" s="181" t="s">
        <v>12481</v>
      </c>
      <c r="T325" s="181"/>
      <c r="U325" s="201"/>
      <c r="V325" s="226"/>
      <c r="X325" s="227">
        <v>0</v>
      </c>
      <c r="AB325" s="228" t="s">
        <v>16691</v>
      </c>
    </row>
    <row r="326" spans="1:43" s="227" customFormat="1" ht="40.5">
      <c r="A326" s="181" t="s">
        <v>16973</v>
      </c>
      <c r="B326" s="182" t="s">
        <v>1120</v>
      </c>
      <c r="C326" s="186" t="s">
        <v>1834</v>
      </c>
      <c r="D326" s="230" t="s">
        <v>16974</v>
      </c>
      <c r="E326" s="182" t="s">
        <v>16001</v>
      </c>
      <c r="F326" s="182" t="s">
        <v>16973</v>
      </c>
      <c r="G326" s="182" t="s">
        <v>13217</v>
      </c>
      <c r="H326" s="183"/>
      <c r="I326" s="184"/>
      <c r="J326" s="184"/>
      <c r="K326" s="224"/>
      <c r="L326" s="224"/>
      <c r="M326" s="224"/>
      <c r="N326" s="224"/>
      <c r="O326" s="224"/>
      <c r="P326" s="185"/>
      <c r="Q326" s="225"/>
      <c r="R326" s="182"/>
      <c r="S326" s="181" t="s">
        <v>486</v>
      </c>
      <c r="T326" s="181"/>
      <c r="U326" s="201"/>
      <c r="V326" s="226"/>
      <c r="X326" s="227">
        <v>0</v>
      </c>
      <c r="AB326" s="228" t="s">
        <v>16691</v>
      </c>
    </row>
    <row r="327" spans="1:43" s="227" customFormat="1" ht="40.5">
      <c r="A327" s="181" t="s">
        <v>16975</v>
      </c>
      <c r="B327" s="182" t="s">
        <v>1120</v>
      </c>
      <c r="C327" s="186" t="s">
        <v>1834</v>
      </c>
      <c r="D327" s="230" t="s">
        <v>16976</v>
      </c>
      <c r="E327" s="182" t="s">
        <v>1090</v>
      </c>
      <c r="F327" s="182" t="s">
        <v>16975</v>
      </c>
      <c r="G327" s="182" t="s">
        <v>13217</v>
      </c>
      <c r="H327" s="183"/>
      <c r="I327" s="184"/>
      <c r="J327" s="184"/>
      <c r="K327" s="224"/>
      <c r="L327" s="224"/>
      <c r="M327" s="224"/>
      <c r="N327" s="224"/>
      <c r="O327" s="224"/>
      <c r="P327" s="185"/>
      <c r="Q327" s="225"/>
      <c r="R327" s="182"/>
      <c r="S327" s="181" t="s">
        <v>12481</v>
      </c>
      <c r="T327" s="181"/>
      <c r="U327" s="201"/>
      <c r="V327" s="226"/>
      <c r="X327" s="227">
        <v>0</v>
      </c>
      <c r="AB327" s="228" t="s">
        <v>16691</v>
      </c>
    </row>
    <row r="328" spans="1:43" s="227" customFormat="1" ht="94.5">
      <c r="A328" s="181" t="s">
        <v>782</v>
      </c>
      <c r="B328" s="182" t="s">
        <v>1120</v>
      </c>
      <c r="C328" s="186" t="s">
        <v>15436</v>
      </c>
      <c r="D328" s="230" t="s">
        <v>15436</v>
      </c>
      <c r="E328" s="182" t="s">
        <v>1090</v>
      </c>
      <c r="F328" s="182" t="s">
        <v>782</v>
      </c>
      <c r="G328" s="182" t="s">
        <v>13217</v>
      </c>
      <c r="H328" s="183" t="s">
        <v>16977</v>
      </c>
      <c r="I328" s="184" t="s">
        <v>2429</v>
      </c>
      <c r="J328" s="184" t="s">
        <v>13605</v>
      </c>
      <c r="K328" s="224" t="s">
        <v>16978</v>
      </c>
      <c r="L328" s="224" t="s">
        <v>16979</v>
      </c>
      <c r="M328" s="224" t="s">
        <v>15900</v>
      </c>
      <c r="N328" s="224" t="s">
        <v>16980</v>
      </c>
      <c r="O328" s="224" t="s">
        <v>16286</v>
      </c>
      <c r="P328" s="185" t="s">
        <v>485</v>
      </c>
      <c r="Q328" s="225" t="s">
        <v>15903</v>
      </c>
      <c r="R328" s="182" t="s">
        <v>15436</v>
      </c>
      <c r="S328" s="181" t="s">
        <v>12481</v>
      </c>
      <c r="T328" s="181" t="s">
        <v>13505</v>
      </c>
      <c r="U328" s="201"/>
      <c r="V328" s="226">
        <v>529</v>
      </c>
      <c r="X328" s="227">
        <v>0</v>
      </c>
      <c r="AB328" s="228" t="s">
        <v>16981</v>
      </c>
      <c r="AN328" s="227" t="s">
        <v>49</v>
      </c>
      <c r="AO328" s="227" t="s">
        <v>49</v>
      </c>
      <c r="AQ328" s="227">
        <v>391</v>
      </c>
    </row>
    <row r="329" spans="1:43" s="227" customFormat="1" ht="40.5">
      <c r="A329" s="181" t="s">
        <v>16982</v>
      </c>
      <c r="B329" s="182" t="s">
        <v>1120</v>
      </c>
      <c r="C329" s="186" t="s">
        <v>1834</v>
      </c>
      <c r="D329" s="230" t="s">
        <v>16983</v>
      </c>
      <c r="E329" s="182" t="s">
        <v>16001</v>
      </c>
      <c r="F329" s="182" t="s">
        <v>16982</v>
      </c>
      <c r="G329" s="182" t="s">
        <v>13217</v>
      </c>
      <c r="H329" s="183"/>
      <c r="I329" s="184"/>
      <c r="J329" s="184"/>
      <c r="K329" s="224"/>
      <c r="L329" s="224"/>
      <c r="M329" s="224"/>
      <c r="N329" s="224"/>
      <c r="O329" s="224"/>
      <c r="P329" s="185"/>
      <c r="Q329" s="225"/>
      <c r="R329" s="182"/>
      <c r="S329" s="181" t="s">
        <v>486</v>
      </c>
      <c r="T329" s="181"/>
      <c r="U329" s="201"/>
      <c r="V329" s="226"/>
      <c r="X329" s="227">
        <v>0</v>
      </c>
      <c r="AB329" s="228" t="s">
        <v>16691</v>
      </c>
    </row>
    <row r="330" spans="1:43" s="227" customFormat="1" ht="40.5">
      <c r="A330" s="181" t="s">
        <v>16984</v>
      </c>
      <c r="B330" s="182" t="s">
        <v>1120</v>
      </c>
      <c r="C330" s="186" t="s">
        <v>1834</v>
      </c>
      <c r="D330" s="230" t="s">
        <v>16985</v>
      </c>
      <c r="E330" s="182" t="s">
        <v>1090</v>
      </c>
      <c r="F330" s="182" t="s">
        <v>16984</v>
      </c>
      <c r="G330" s="182" t="s">
        <v>13217</v>
      </c>
      <c r="H330" s="183"/>
      <c r="I330" s="184"/>
      <c r="J330" s="184"/>
      <c r="K330" s="224"/>
      <c r="L330" s="224"/>
      <c r="M330" s="224"/>
      <c r="N330" s="224"/>
      <c r="O330" s="224"/>
      <c r="P330" s="185"/>
      <c r="Q330" s="225"/>
      <c r="R330" s="182"/>
      <c r="S330" s="181" t="s">
        <v>12481</v>
      </c>
      <c r="T330" s="181"/>
      <c r="U330" s="201"/>
      <c r="V330" s="226"/>
      <c r="X330" s="227">
        <v>0</v>
      </c>
      <c r="AB330" s="228" t="s">
        <v>16691</v>
      </c>
    </row>
    <row r="331" spans="1:43" s="227" customFormat="1" ht="40.5">
      <c r="A331" s="181" t="s">
        <v>16986</v>
      </c>
      <c r="B331" s="182" t="s">
        <v>1120</v>
      </c>
      <c r="C331" s="186" t="s">
        <v>1834</v>
      </c>
      <c r="D331" s="230" t="s">
        <v>16987</v>
      </c>
      <c r="E331" s="182" t="s">
        <v>1090</v>
      </c>
      <c r="F331" s="182" t="s">
        <v>16986</v>
      </c>
      <c r="G331" s="182" t="s">
        <v>13217</v>
      </c>
      <c r="H331" s="183"/>
      <c r="I331" s="184"/>
      <c r="J331" s="184"/>
      <c r="K331" s="224"/>
      <c r="L331" s="224"/>
      <c r="M331" s="224"/>
      <c r="N331" s="224"/>
      <c r="O331" s="224"/>
      <c r="P331" s="185"/>
      <c r="Q331" s="225"/>
      <c r="R331" s="182"/>
      <c r="S331" s="181" t="s">
        <v>12481</v>
      </c>
      <c r="T331" s="181"/>
      <c r="U331" s="201"/>
      <c r="V331" s="226"/>
      <c r="X331" s="227">
        <v>0</v>
      </c>
      <c r="AB331" s="228" t="s">
        <v>16691</v>
      </c>
    </row>
    <row r="332" spans="1:43" s="227" customFormat="1" ht="40.5">
      <c r="A332" s="181" t="s">
        <v>16988</v>
      </c>
      <c r="B332" s="182" t="s">
        <v>1120</v>
      </c>
      <c r="C332" s="186" t="s">
        <v>1834</v>
      </c>
      <c r="D332" s="230" t="s">
        <v>16989</v>
      </c>
      <c r="E332" s="182" t="s">
        <v>1090</v>
      </c>
      <c r="F332" s="182" t="s">
        <v>16988</v>
      </c>
      <c r="G332" s="182" t="s">
        <v>13217</v>
      </c>
      <c r="H332" s="183"/>
      <c r="I332" s="184"/>
      <c r="J332" s="184"/>
      <c r="K332" s="224"/>
      <c r="L332" s="224"/>
      <c r="M332" s="224"/>
      <c r="N332" s="224"/>
      <c r="O332" s="224"/>
      <c r="P332" s="185"/>
      <c r="Q332" s="225"/>
      <c r="R332" s="182"/>
      <c r="S332" s="181" t="s">
        <v>12481</v>
      </c>
      <c r="T332" s="181"/>
      <c r="U332" s="201"/>
      <c r="V332" s="226"/>
      <c r="X332" s="227">
        <v>0</v>
      </c>
      <c r="AB332" s="228" t="s">
        <v>16691</v>
      </c>
    </row>
    <row r="333" spans="1:43" s="227" customFormat="1" ht="40.5">
      <c r="A333" s="181" t="s">
        <v>16990</v>
      </c>
      <c r="B333" s="182" t="s">
        <v>1120</v>
      </c>
      <c r="C333" s="186" t="s">
        <v>1834</v>
      </c>
      <c r="D333" s="230" t="s">
        <v>16991</v>
      </c>
      <c r="E333" s="182" t="s">
        <v>1090</v>
      </c>
      <c r="F333" s="182" t="s">
        <v>16990</v>
      </c>
      <c r="G333" s="182" t="s">
        <v>13217</v>
      </c>
      <c r="H333" s="183"/>
      <c r="I333" s="184"/>
      <c r="J333" s="184"/>
      <c r="K333" s="224"/>
      <c r="L333" s="224"/>
      <c r="M333" s="224"/>
      <c r="N333" s="224"/>
      <c r="O333" s="224"/>
      <c r="P333" s="185"/>
      <c r="Q333" s="225"/>
      <c r="R333" s="182"/>
      <c r="S333" s="181" t="s">
        <v>12481</v>
      </c>
      <c r="T333" s="181"/>
      <c r="U333" s="201"/>
      <c r="V333" s="226"/>
      <c r="X333" s="227">
        <v>0</v>
      </c>
      <c r="AB333" s="228" t="s">
        <v>16691</v>
      </c>
    </row>
    <row r="334" spans="1:43" s="227" customFormat="1" ht="40.5">
      <c r="A334" s="181" t="s">
        <v>16992</v>
      </c>
      <c r="B334" s="182" t="s">
        <v>1120</v>
      </c>
      <c r="C334" s="186" t="s">
        <v>1834</v>
      </c>
      <c r="D334" s="230" t="s">
        <v>16993</v>
      </c>
      <c r="E334" s="182" t="s">
        <v>16001</v>
      </c>
      <c r="F334" s="182" t="s">
        <v>16992</v>
      </c>
      <c r="G334" s="182" t="s">
        <v>13217</v>
      </c>
      <c r="H334" s="183"/>
      <c r="I334" s="184"/>
      <c r="J334" s="184"/>
      <c r="K334" s="224"/>
      <c r="L334" s="224"/>
      <c r="M334" s="224"/>
      <c r="N334" s="224"/>
      <c r="O334" s="224"/>
      <c r="P334" s="185"/>
      <c r="Q334" s="225"/>
      <c r="R334" s="182"/>
      <c r="S334" s="181" t="s">
        <v>486</v>
      </c>
      <c r="T334" s="181"/>
      <c r="U334" s="201"/>
      <c r="V334" s="226"/>
      <c r="X334" s="227">
        <v>0</v>
      </c>
      <c r="AB334" s="228" t="s">
        <v>16691</v>
      </c>
    </row>
    <row r="335" spans="1:43" s="227" customFormat="1" ht="40.5">
      <c r="A335" s="181" t="s">
        <v>16994</v>
      </c>
      <c r="B335" s="182" t="s">
        <v>1120</v>
      </c>
      <c r="C335" s="186" t="s">
        <v>1834</v>
      </c>
      <c r="D335" s="230" t="s">
        <v>16995</v>
      </c>
      <c r="E335" s="182" t="s">
        <v>16001</v>
      </c>
      <c r="F335" s="182" t="s">
        <v>16994</v>
      </c>
      <c r="G335" s="182" t="s">
        <v>16002</v>
      </c>
      <c r="H335" s="183"/>
      <c r="I335" s="184"/>
      <c r="J335" s="184"/>
      <c r="K335" s="224"/>
      <c r="L335" s="224"/>
      <c r="M335" s="224"/>
      <c r="N335" s="224"/>
      <c r="O335" s="224"/>
      <c r="P335" s="185"/>
      <c r="Q335" s="225"/>
      <c r="R335" s="182"/>
      <c r="S335" s="181" t="s">
        <v>486</v>
      </c>
      <c r="T335" s="181"/>
      <c r="U335" s="201"/>
      <c r="V335" s="226"/>
      <c r="X335" s="227">
        <v>0</v>
      </c>
      <c r="AB335" s="228" t="s">
        <v>16691</v>
      </c>
    </row>
    <row r="336" spans="1:43" s="227" customFormat="1" ht="54">
      <c r="A336" s="181" t="s">
        <v>15065</v>
      </c>
      <c r="B336" s="182" t="s">
        <v>1120</v>
      </c>
      <c r="C336" s="186" t="s">
        <v>15064</v>
      </c>
      <c r="D336" s="230" t="s">
        <v>15064</v>
      </c>
      <c r="E336" s="182" t="s">
        <v>1095</v>
      </c>
      <c r="F336" s="182" t="s">
        <v>15065</v>
      </c>
      <c r="G336" s="182" t="s">
        <v>13217</v>
      </c>
      <c r="H336" s="183">
        <v>0</v>
      </c>
      <c r="I336" s="184" t="s">
        <v>15109</v>
      </c>
      <c r="J336" s="184" t="s">
        <v>12830</v>
      </c>
      <c r="K336" s="224" t="s">
        <v>16996</v>
      </c>
      <c r="L336" s="224" t="s">
        <v>16997</v>
      </c>
      <c r="M336" s="224" t="s">
        <v>15925</v>
      </c>
      <c r="N336" s="224" t="s">
        <v>16679</v>
      </c>
      <c r="O336" s="224" t="s">
        <v>16998</v>
      </c>
      <c r="P336" s="185" t="s">
        <v>485</v>
      </c>
      <c r="Q336" s="225" t="s">
        <v>15878</v>
      </c>
      <c r="R336" s="182" t="s">
        <v>15064</v>
      </c>
      <c r="S336" s="181" t="s">
        <v>12534</v>
      </c>
      <c r="T336" s="181" t="s">
        <v>6032</v>
      </c>
      <c r="U336" s="201"/>
      <c r="V336" s="226">
        <v>427</v>
      </c>
      <c r="X336" s="227">
        <v>0</v>
      </c>
      <c r="AB336" s="228" t="s">
        <v>16999</v>
      </c>
    </row>
    <row r="337" spans="1:43" s="227" customFormat="1" ht="216">
      <c r="A337" s="181" t="s">
        <v>136</v>
      </c>
      <c r="B337" s="182" t="s">
        <v>1120</v>
      </c>
      <c r="C337" s="186" t="s">
        <v>2151</v>
      </c>
      <c r="D337" s="230" t="s">
        <v>2151</v>
      </c>
      <c r="E337" s="182" t="s">
        <v>1086</v>
      </c>
      <c r="F337" s="182" t="s">
        <v>136</v>
      </c>
      <c r="G337" s="182" t="s">
        <v>13217</v>
      </c>
      <c r="H337" s="183">
        <v>0</v>
      </c>
      <c r="I337" s="184" t="s">
        <v>1709</v>
      </c>
      <c r="J337" s="184" t="s">
        <v>1540</v>
      </c>
      <c r="K337" s="224" t="s">
        <v>17000</v>
      </c>
      <c r="L337" s="224" t="s">
        <v>17001</v>
      </c>
      <c r="M337" s="224" t="s">
        <v>15925</v>
      </c>
      <c r="N337" s="224" t="s">
        <v>16011</v>
      </c>
      <c r="O337" s="224" t="s">
        <v>17002</v>
      </c>
      <c r="P337" s="185" t="s">
        <v>485</v>
      </c>
      <c r="Q337" s="225" t="s">
        <v>15878</v>
      </c>
      <c r="R337" s="182" t="s">
        <v>2151</v>
      </c>
      <c r="S337" s="181" t="s">
        <v>12464</v>
      </c>
      <c r="T337" s="181" t="s">
        <v>3416</v>
      </c>
      <c r="U337" s="201"/>
      <c r="V337" s="226">
        <v>473</v>
      </c>
      <c r="X337" s="227">
        <v>0</v>
      </c>
      <c r="AB337" s="228" t="s">
        <v>17003</v>
      </c>
      <c r="AN337" s="227" t="s">
        <v>17004</v>
      </c>
      <c r="AO337" s="227" t="s">
        <v>17004</v>
      </c>
      <c r="AQ337" s="227">
        <v>307</v>
      </c>
    </row>
    <row r="338" spans="1:43" s="227" customFormat="1" ht="54">
      <c r="A338" s="181" t="s">
        <v>15460</v>
      </c>
      <c r="B338" s="182" t="s">
        <v>1120</v>
      </c>
      <c r="C338" s="186" t="s">
        <v>15459</v>
      </c>
      <c r="D338" s="230" t="s">
        <v>15459</v>
      </c>
      <c r="E338" s="182" t="s">
        <v>1095</v>
      </c>
      <c r="F338" s="182" t="s">
        <v>15460</v>
      </c>
      <c r="G338" s="182" t="s">
        <v>13217</v>
      </c>
      <c r="H338" s="183">
        <v>0</v>
      </c>
      <c r="I338" s="184" t="s">
        <v>15461</v>
      </c>
      <c r="J338" s="184" t="s">
        <v>5975</v>
      </c>
      <c r="K338" s="224"/>
      <c r="L338" s="224"/>
      <c r="M338" s="224"/>
      <c r="N338" s="224"/>
      <c r="O338" s="224" t="s">
        <v>16279</v>
      </c>
      <c r="P338" s="185"/>
      <c r="Q338" s="225" t="s">
        <v>15919</v>
      </c>
      <c r="R338" s="182" t="s">
        <v>15459</v>
      </c>
      <c r="S338" s="181" t="s">
        <v>12534</v>
      </c>
      <c r="T338" s="181" t="s">
        <v>5974</v>
      </c>
      <c r="U338" s="201"/>
      <c r="V338" s="226">
        <v>535</v>
      </c>
      <c r="X338" s="227">
        <v>0</v>
      </c>
      <c r="AB338" s="228" t="s">
        <v>17005</v>
      </c>
    </row>
    <row r="339" spans="1:43" s="227" customFormat="1" ht="202.5">
      <c r="A339" s="181" t="s">
        <v>1314</v>
      </c>
      <c r="B339" s="182" t="s">
        <v>1120</v>
      </c>
      <c r="C339" s="186" t="s">
        <v>2322</v>
      </c>
      <c r="D339" s="230" t="s">
        <v>2322</v>
      </c>
      <c r="E339" s="182" t="s">
        <v>16111</v>
      </c>
      <c r="F339" s="182" t="s">
        <v>1314</v>
      </c>
      <c r="G339" s="182" t="s">
        <v>13217</v>
      </c>
      <c r="H339" s="183" t="s">
        <v>17006</v>
      </c>
      <c r="I339" s="184" t="s">
        <v>1752</v>
      </c>
      <c r="J339" s="184" t="s">
        <v>1756</v>
      </c>
      <c r="K339" s="224" t="s">
        <v>16705</v>
      </c>
      <c r="L339" s="224" t="s">
        <v>17007</v>
      </c>
      <c r="M339" s="224" t="s">
        <v>15948</v>
      </c>
      <c r="N339" s="224" t="s">
        <v>15869</v>
      </c>
      <c r="O339" s="224" t="s">
        <v>17008</v>
      </c>
      <c r="P339" s="185" t="s">
        <v>485</v>
      </c>
      <c r="Q339" s="225" t="s">
        <v>15878</v>
      </c>
      <c r="R339" s="182" t="s">
        <v>2322</v>
      </c>
      <c r="S339" s="181" t="s">
        <v>12464</v>
      </c>
      <c r="T339" s="181" t="s">
        <v>3441</v>
      </c>
      <c r="U339" s="201"/>
      <c r="V339" s="226">
        <v>450</v>
      </c>
      <c r="X339" s="227">
        <v>0</v>
      </c>
      <c r="AB339" s="228" t="s">
        <v>17009</v>
      </c>
      <c r="AN339" s="227" t="s">
        <v>17010</v>
      </c>
      <c r="AO339" s="227" t="s">
        <v>17010</v>
      </c>
      <c r="AQ339" s="227">
        <v>309</v>
      </c>
    </row>
    <row r="340" spans="1:43" s="227" customFormat="1" ht="189">
      <c r="A340" s="181" t="s">
        <v>1392</v>
      </c>
      <c r="B340" s="182" t="s">
        <v>1120</v>
      </c>
      <c r="C340" s="186" t="s">
        <v>1391</v>
      </c>
      <c r="D340" s="230" t="s">
        <v>1391</v>
      </c>
      <c r="E340" s="182" t="s">
        <v>1095</v>
      </c>
      <c r="F340" s="182" t="s">
        <v>1392</v>
      </c>
      <c r="G340" s="182" t="s">
        <v>13217</v>
      </c>
      <c r="H340" s="183">
        <v>0</v>
      </c>
      <c r="I340" s="184" t="s">
        <v>1753</v>
      </c>
      <c r="J340" s="184" t="s">
        <v>12830</v>
      </c>
      <c r="K340" s="224" t="s">
        <v>15881</v>
      </c>
      <c r="L340" s="224" t="s">
        <v>15881</v>
      </c>
      <c r="M340" s="224" t="s">
        <v>15892</v>
      </c>
      <c r="N340" s="224" t="s">
        <v>16851</v>
      </c>
      <c r="O340" s="224" t="s">
        <v>17011</v>
      </c>
      <c r="P340" s="185" t="s">
        <v>485</v>
      </c>
      <c r="Q340" s="225" t="s">
        <v>15878</v>
      </c>
      <c r="R340" s="182" t="s">
        <v>1391</v>
      </c>
      <c r="S340" s="181" t="s">
        <v>12534</v>
      </c>
      <c r="T340" s="181" t="s">
        <v>6032</v>
      </c>
      <c r="U340" s="201"/>
      <c r="V340" s="226">
        <v>488</v>
      </c>
      <c r="X340" s="227">
        <v>0</v>
      </c>
      <c r="AB340" s="228" t="s">
        <v>17012</v>
      </c>
      <c r="AN340" s="227" t="s">
        <v>1391</v>
      </c>
      <c r="AO340" s="227" t="s">
        <v>1391</v>
      </c>
      <c r="AQ340" s="227">
        <v>326</v>
      </c>
    </row>
    <row r="341" spans="1:43" s="227" customFormat="1" ht="67.5">
      <c r="A341" s="181" t="s">
        <v>1390</v>
      </c>
      <c r="B341" s="182" t="s">
        <v>1120</v>
      </c>
      <c r="C341" s="186" t="s">
        <v>1389</v>
      </c>
      <c r="D341" s="230" t="s">
        <v>1389</v>
      </c>
      <c r="E341" s="182" t="s">
        <v>871</v>
      </c>
      <c r="F341" s="182" t="s">
        <v>1390</v>
      </c>
      <c r="G341" s="182" t="s">
        <v>13217</v>
      </c>
      <c r="H341" s="183">
        <v>0</v>
      </c>
      <c r="I341" s="184" t="s">
        <v>12919</v>
      </c>
      <c r="J341" s="184" t="s">
        <v>9429</v>
      </c>
      <c r="K341" s="224" t="s">
        <v>17013</v>
      </c>
      <c r="L341" s="224" t="s">
        <v>17014</v>
      </c>
      <c r="M341" s="224" t="s">
        <v>17015</v>
      </c>
      <c r="N341" s="224" t="s">
        <v>17016</v>
      </c>
      <c r="O341" s="224" t="s">
        <v>17017</v>
      </c>
      <c r="P341" s="185" t="s">
        <v>484</v>
      </c>
      <c r="Q341" s="225" t="s">
        <v>15878</v>
      </c>
      <c r="R341" s="182" t="s">
        <v>1389</v>
      </c>
      <c r="S341" s="181" t="s">
        <v>12609</v>
      </c>
      <c r="T341" s="181" t="s">
        <v>9428</v>
      </c>
      <c r="U341" s="201"/>
      <c r="V341" s="226">
        <v>480</v>
      </c>
      <c r="X341" s="227">
        <v>0</v>
      </c>
      <c r="AB341" s="228" t="s">
        <v>17018</v>
      </c>
      <c r="AN341" s="227" t="s">
        <v>1389</v>
      </c>
      <c r="AO341" s="227" t="s">
        <v>1389</v>
      </c>
      <c r="AQ341" s="227">
        <v>320</v>
      </c>
    </row>
    <row r="342" spans="1:43" s="227" customFormat="1" ht="54">
      <c r="A342" s="181" t="s">
        <v>17019</v>
      </c>
      <c r="B342" s="182" t="s">
        <v>1120</v>
      </c>
      <c r="C342" s="186" t="s">
        <v>17020</v>
      </c>
      <c r="D342" s="230"/>
      <c r="E342" s="182" t="s">
        <v>1095</v>
      </c>
      <c r="F342" s="182" t="s">
        <v>17019</v>
      </c>
      <c r="G342" s="182" t="s">
        <v>13217</v>
      </c>
      <c r="H342" s="183">
        <v>0</v>
      </c>
      <c r="I342" s="184" t="s">
        <v>1753</v>
      </c>
      <c r="J342" s="184" t="s">
        <v>12830</v>
      </c>
      <c r="K342" s="224"/>
      <c r="L342" s="224"/>
      <c r="M342" s="224"/>
      <c r="N342" s="224"/>
      <c r="O342" s="224"/>
      <c r="P342" s="185"/>
      <c r="Q342" s="225"/>
      <c r="R342" s="182"/>
      <c r="S342" s="181" t="s">
        <v>12534</v>
      </c>
      <c r="T342" s="181" t="s">
        <v>6032</v>
      </c>
      <c r="U342" s="201"/>
      <c r="V342" s="226"/>
      <c r="X342" s="227">
        <v>0</v>
      </c>
      <c r="AB342" s="228" t="s">
        <v>17021</v>
      </c>
    </row>
    <row r="343" spans="1:43" s="227" customFormat="1" ht="67.5">
      <c r="A343" s="181" t="s">
        <v>15499</v>
      </c>
      <c r="B343" s="182" t="s">
        <v>1120</v>
      </c>
      <c r="C343" s="186" t="s">
        <v>15498</v>
      </c>
      <c r="D343" s="230" t="s">
        <v>15498</v>
      </c>
      <c r="E343" s="182" t="s">
        <v>1095</v>
      </c>
      <c r="F343" s="182" t="s">
        <v>15499</v>
      </c>
      <c r="G343" s="182" t="s">
        <v>13217</v>
      </c>
      <c r="H343" s="183">
        <v>0</v>
      </c>
      <c r="I343" s="184" t="s">
        <v>1753</v>
      </c>
      <c r="J343" s="184" t="s">
        <v>12830</v>
      </c>
      <c r="K343" s="224" t="s">
        <v>17022</v>
      </c>
      <c r="L343" s="224" t="s">
        <v>17023</v>
      </c>
      <c r="M343" s="224" t="s">
        <v>16175</v>
      </c>
      <c r="N343" s="224" t="s">
        <v>16679</v>
      </c>
      <c r="O343" s="224" t="s">
        <v>17024</v>
      </c>
      <c r="P343" s="185" t="s">
        <v>485</v>
      </c>
      <c r="Q343" s="225" t="s">
        <v>15878</v>
      </c>
      <c r="R343" s="182" t="s">
        <v>15498</v>
      </c>
      <c r="S343" s="181" t="s">
        <v>12534</v>
      </c>
      <c r="T343" s="181" t="s">
        <v>6032</v>
      </c>
      <c r="U343" s="201"/>
      <c r="V343" s="226">
        <v>423</v>
      </c>
      <c r="X343" s="227">
        <v>0</v>
      </c>
      <c r="AB343" s="228" t="s">
        <v>17025</v>
      </c>
    </row>
    <row r="344" spans="1:43" s="227" customFormat="1" ht="202.5">
      <c r="A344" s="181" t="s">
        <v>1792</v>
      </c>
      <c r="B344" s="182" t="s">
        <v>1120</v>
      </c>
      <c r="C344" s="186" t="s">
        <v>1791</v>
      </c>
      <c r="D344" s="230"/>
      <c r="E344" s="182" t="s">
        <v>17026</v>
      </c>
      <c r="F344" s="182" t="s">
        <v>1792</v>
      </c>
      <c r="G344" s="182" t="s">
        <v>13217</v>
      </c>
      <c r="H344" s="183" t="s">
        <v>17027</v>
      </c>
      <c r="I344" s="184" t="s">
        <v>1793</v>
      </c>
      <c r="J344" s="184" t="s">
        <v>12156</v>
      </c>
      <c r="K344" s="224"/>
      <c r="L344" s="224"/>
      <c r="M344" s="224"/>
      <c r="N344" s="224"/>
      <c r="O344" s="224" t="s">
        <v>17028</v>
      </c>
      <c r="P344" s="185"/>
      <c r="Q344" s="225" t="s">
        <v>15919</v>
      </c>
      <c r="R344" s="182" t="s">
        <v>1791</v>
      </c>
      <c r="S344" s="181" t="s">
        <v>12673</v>
      </c>
      <c r="T344" s="181" t="s">
        <v>12155</v>
      </c>
      <c r="U344" s="201"/>
      <c r="V344" s="226">
        <v>411</v>
      </c>
      <c r="X344" s="227">
        <v>0</v>
      </c>
      <c r="AB344" s="228" t="s">
        <v>17029</v>
      </c>
    </row>
    <row r="345" spans="1:43" s="227" customFormat="1" ht="108">
      <c r="A345" s="181" t="s">
        <v>1795</v>
      </c>
      <c r="B345" s="182" t="s">
        <v>1120</v>
      </c>
      <c r="C345" s="186" t="s">
        <v>1794</v>
      </c>
      <c r="D345" s="230"/>
      <c r="E345" s="182" t="s">
        <v>882</v>
      </c>
      <c r="F345" s="182" t="s">
        <v>1795</v>
      </c>
      <c r="G345" s="182" t="s">
        <v>13217</v>
      </c>
      <c r="H345" s="183">
        <v>0</v>
      </c>
      <c r="I345" s="184" t="s">
        <v>1796</v>
      </c>
      <c r="J345" s="184" t="s">
        <v>12106</v>
      </c>
      <c r="K345" s="224"/>
      <c r="L345" s="224"/>
      <c r="M345" s="224"/>
      <c r="N345" s="224"/>
      <c r="O345" s="224" t="s">
        <v>17030</v>
      </c>
      <c r="P345" s="185"/>
      <c r="Q345" s="225" t="s">
        <v>15919</v>
      </c>
      <c r="R345" s="182" t="s">
        <v>1794</v>
      </c>
      <c r="S345" s="181" t="s">
        <v>12673</v>
      </c>
      <c r="T345" s="181" t="s">
        <v>12105</v>
      </c>
      <c r="U345" s="201"/>
      <c r="V345" s="226">
        <v>493</v>
      </c>
      <c r="X345" s="227">
        <v>0</v>
      </c>
      <c r="AB345" s="228" t="s">
        <v>17031</v>
      </c>
    </row>
    <row r="346" spans="1:43" s="227" customFormat="1" ht="121.5">
      <c r="A346" s="181" t="s">
        <v>1798</v>
      </c>
      <c r="B346" s="182" t="s">
        <v>1120</v>
      </c>
      <c r="C346" s="186" t="s">
        <v>1797</v>
      </c>
      <c r="D346" s="230"/>
      <c r="E346" s="182" t="s">
        <v>882</v>
      </c>
      <c r="F346" s="182" t="s">
        <v>1798</v>
      </c>
      <c r="G346" s="182" t="s">
        <v>13217</v>
      </c>
      <c r="H346" s="183">
        <v>0</v>
      </c>
      <c r="I346" s="184" t="s">
        <v>1799</v>
      </c>
      <c r="J346" s="184" t="s">
        <v>12134</v>
      </c>
      <c r="K346" s="224"/>
      <c r="L346" s="224"/>
      <c r="M346" s="224"/>
      <c r="N346" s="224"/>
      <c r="O346" s="224" t="s">
        <v>17032</v>
      </c>
      <c r="P346" s="185"/>
      <c r="Q346" s="225" t="s">
        <v>15919</v>
      </c>
      <c r="R346" s="182" t="s">
        <v>1797</v>
      </c>
      <c r="S346" s="181" t="s">
        <v>12673</v>
      </c>
      <c r="T346" s="181" t="s">
        <v>12133</v>
      </c>
      <c r="U346" s="201"/>
      <c r="V346" s="226">
        <v>553</v>
      </c>
      <c r="X346" s="227">
        <v>0</v>
      </c>
      <c r="AB346" s="228" t="s">
        <v>17033</v>
      </c>
    </row>
    <row r="347" spans="1:43" s="227" customFormat="1" ht="40.5">
      <c r="A347" s="181" t="s">
        <v>17034</v>
      </c>
      <c r="B347" s="182" t="s">
        <v>1120</v>
      </c>
      <c r="C347" s="186" t="s">
        <v>1834</v>
      </c>
      <c r="D347" s="230" t="s">
        <v>17035</v>
      </c>
      <c r="E347" s="182" t="s">
        <v>1095</v>
      </c>
      <c r="F347" s="182" t="s">
        <v>17034</v>
      </c>
      <c r="G347" s="182" t="s">
        <v>13217</v>
      </c>
      <c r="H347" s="183"/>
      <c r="I347" s="184"/>
      <c r="J347" s="184"/>
      <c r="K347" s="224"/>
      <c r="L347" s="224"/>
      <c r="M347" s="224"/>
      <c r="N347" s="224"/>
      <c r="O347" s="224"/>
      <c r="P347" s="185"/>
      <c r="Q347" s="225"/>
      <c r="R347" s="182"/>
      <c r="S347" s="181" t="s">
        <v>12534</v>
      </c>
      <c r="T347" s="181"/>
      <c r="U347" s="201"/>
      <c r="V347" s="226"/>
      <c r="X347" s="227">
        <v>0</v>
      </c>
      <c r="AB347" s="228" t="s">
        <v>16691</v>
      </c>
    </row>
    <row r="348" spans="1:43" s="227" customFormat="1" ht="54">
      <c r="A348" s="181" t="s">
        <v>15807</v>
      </c>
      <c r="B348" s="182" t="s">
        <v>1120</v>
      </c>
      <c r="C348" s="186" t="s">
        <v>15806</v>
      </c>
      <c r="D348" s="230" t="s">
        <v>15806</v>
      </c>
      <c r="E348" s="182" t="s">
        <v>1095</v>
      </c>
      <c r="F348" s="182" t="s">
        <v>15807</v>
      </c>
      <c r="G348" s="182" t="s">
        <v>13217</v>
      </c>
      <c r="H348" s="183">
        <v>0</v>
      </c>
      <c r="I348" s="184" t="s">
        <v>15109</v>
      </c>
      <c r="J348" s="184" t="s">
        <v>12830</v>
      </c>
      <c r="K348" s="224" t="s">
        <v>17036</v>
      </c>
      <c r="L348" s="224" t="s">
        <v>17037</v>
      </c>
      <c r="M348" s="224" t="s">
        <v>17038</v>
      </c>
      <c r="N348" s="224" t="s">
        <v>16679</v>
      </c>
      <c r="O348" s="224" t="s">
        <v>17039</v>
      </c>
      <c r="P348" s="185" t="s">
        <v>485</v>
      </c>
      <c r="Q348" s="225" t="s">
        <v>15878</v>
      </c>
      <c r="R348" s="182" t="s">
        <v>15806</v>
      </c>
      <c r="S348" s="181" t="s">
        <v>12534</v>
      </c>
      <c r="T348" s="181" t="s">
        <v>6032</v>
      </c>
      <c r="U348" s="201"/>
      <c r="V348" s="226">
        <v>525</v>
      </c>
      <c r="X348" s="227">
        <v>0</v>
      </c>
      <c r="AB348" s="228" t="s">
        <v>17040</v>
      </c>
    </row>
    <row r="349" spans="1:43" s="227" customFormat="1" ht="40.5">
      <c r="A349" s="181" t="s">
        <v>17041</v>
      </c>
      <c r="B349" s="182" t="s">
        <v>1120</v>
      </c>
      <c r="C349" s="186" t="s">
        <v>1834</v>
      </c>
      <c r="D349" s="230" t="s">
        <v>17042</v>
      </c>
      <c r="E349" s="182" t="s">
        <v>1090</v>
      </c>
      <c r="F349" s="182" t="s">
        <v>17041</v>
      </c>
      <c r="G349" s="182" t="s">
        <v>13217</v>
      </c>
      <c r="H349" s="183"/>
      <c r="I349" s="184"/>
      <c r="J349" s="184"/>
      <c r="K349" s="224"/>
      <c r="L349" s="224"/>
      <c r="M349" s="224"/>
      <c r="N349" s="224"/>
      <c r="O349" s="224"/>
      <c r="P349" s="185"/>
      <c r="Q349" s="225"/>
      <c r="R349" s="182"/>
      <c r="S349" s="181" t="s">
        <v>12481</v>
      </c>
      <c r="T349" s="181"/>
      <c r="U349" s="201"/>
      <c r="V349" s="226"/>
      <c r="X349" s="227">
        <v>0</v>
      </c>
      <c r="AB349" s="228" t="s">
        <v>16691</v>
      </c>
    </row>
    <row r="350" spans="1:43" s="227" customFormat="1" ht="54">
      <c r="A350" s="181" t="s">
        <v>15448</v>
      </c>
      <c r="B350" s="182" t="s">
        <v>1120</v>
      </c>
      <c r="C350" s="186" t="s">
        <v>15447</v>
      </c>
      <c r="D350" s="230" t="s">
        <v>15447</v>
      </c>
      <c r="E350" s="182" t="s">
        <v>1095</v>
      </c>
      <c r="F350" s="182" t="s">
        <v>15448</v>
      </c>
      <c r="G350" s="182" t="s">
        <v>13217</v>
      </c>
      <c r="H350" s="183">
        <v>0</v>
      </c>
      <c r="I350" s="184" t="s">
        <v>15449</v>
      </c>
      <c r="J350" s="184" t="s">
        <v>1776</v>
      </c>
      <c r="K350" s="224" t="s">
        <v>17043</v>
      </c>
      <c r="L350" s="224" t="s">
        <v>17044</v>
      </c>
      <c r="M350" s="224" t="s">
        <v>15925</v>
      </c>
      <c r="N350" s="224" t="s">
        <v>16679</v>
      </c>
      <c r="O350" s="224" t="s">
        <v>16380</v>
      </c>
      <c r="P350" s="185" t="s">
        <v>485</v>
      </c>
      <c r="Q350" s="225" t="s">
        <v>15878</v>
      </c>
      <c r="R350" s="182" t="s">
        <v>15447</v>
      </c>
      <c r="S350" s="181" t="s">
        <v>12534</v>
      </c>
      <c r="T350" s="181" t="s">
        <v>6043</v>
      </c>
      <c r="U350" s="201"/>
      <c r="V350" s="226">
        <v>496</v>
      </c>
      <c r="X350" s="227">
        <v>0</v>
      </c>
      <c r="AB350" s="228" t="s">
        <v>17045</v>
      </c>
    </row>
    <row r="351" spans="1:43" s="227" customFormat="1" ht="121.5">
      <c r="A351" s="181" t="s">
        <v>2121</v>
      </c>
      <c r="B351" s="182" t="s">
        <v>1120</v>
      </c>
      <c r="C351" s="186" t="s">
        <v>2120</v>
      </c>
      <c r="D351" s="230"/>
      <c r="E351" s="182" t="s">
        <v>882</v>
      </c>
      <c r="F351" s="182" t="s">
        <v>2121</v>
      </c>
      <c r="G351" s="182" t="s">
        <v>13217</v>
      </c>
      <c r="H351" s="183">
        <v>0</v>
      </c>
      <c r="I351" s="184" t="s">
        <v>1796</v>
      </c>
      <c r="J351" s="184" t="s">
        <v>12106</v>
      </c>
      <c r="K351" s="224"/>
      <c r="L351" s="224"/>
      <c r="M351" s="224"/>
      <c r="N351" s="224"/>
      <c r="O351" s="224" t="s">
        <v>17046</v>
      </c>
      <c r="P351" s="185"/>
      <c r="Q351" s="225" t="s">
        <v>15919</v>
      </c>
      <c r="R351" s="182" t="s">
        <v>2120</v>
      </c>
      <c r="S351" s="181" t="s">
        <v>12673</v>
      </c>
      <c r="T351" s="181" t="s">
        <v>12105</v>
      </c>
      <c r="U351" s="201"/>
      <c r="V351" s="226">
        <v>404</v>
      </c>
      <c r="X351" s="227">
        <v>0</v>
      </c>
      <c r="AB351" s="228" t="s">
        <v>17047</v>
      </c>
    </row>
    <row r="352" spans="1:43" s="227" customFormat="1" ht="135">
      <c r="A352" s="181" t="s">
        <v>1800</v>
      </c>
      <c r="B352" s="182" t="s">
        <v>1120</v>
      </c>
      <c r="C352" s="186" t="s">
        <v>12412</v>
      </c>
      <c r="D352" s="230" t="s">
        <v>12412</v>
      </c>
      <c r="E352" s="182" t="s">
        <v>1086</v>
      </c>
      <c r="F352" s="182" t="s">
        <v>1800</v>
      </c>
      <c r="G352" s="182" t="s">
        <v>13217</v>
      </c>
      <c r="H352" s="183">
        <v>0</v>
      </c>
      <c r="I352" s="184" t="s">
        <v>1709</v>
      </c>
      <c r="J352" s="184" t="s">
        <v>1744</v>
      </c>
      <c r="K352" s="224" t="s">
        <v>17048</v>
      </c>
      <c r="L352" s="224" t="s">
        <v>17049</v>
      </c>
      <c r="M352" s="224" t="s">
        <v>15925</v>
      </c>
      <c r="N352" s="224" t="s">
        <v>16679</v>
      </c>
      <c r="O352" s="224" t="s">
        <v>17050</v>
      </c>
      <c r="P352" s="185" t="s">
        <v>485</v>
      </c>
      <c r="Q352" s="225" t="s">
        <v>15878</v>
      </c>
      <c r="R352" s="182" t="s">
        <v>12412</v>
      </c>
      <c r="S352" s="181" t="s">
        <v>12464</v>
      </c>
      <c r="T352" s="181" t="s">
        <v>3416</v>
      </c>
      <c r="U352" s="201"/>
      <c r="V352" s="226">
        <v>538</v>
      </c>
      <c r="X352" s="227">
        <v>0</v>
      </c>
      <c r="AB352" s="228" t="s">
        <v>17051</v>
      </c>
    </row>
    <row r="353" spans="1:28" s="227" customFormat="1" ht="27">
      <c r="A353" s="181" t="s">
        <v>2514</v>
      </c>
      <c r="B353" s="182" t="s">
        <v>1120</v>
      </c>
      <c r="C353" s="186" t="s">
        <v>2513</v>
      </c>
      <c r="D353" s="230" t="s">
        <v>2513</v>
      </c>
      <c r="E353" s="182" t="s">
        <v>1086</v>
      </c>
      <c r="F353" s="182" t="s">
        <v>2514</v>
      </c>
      <c r="G353" s="182" t="s">
        <v>13217</v>
      </c>
      <c r="H353" s="183">
        <v>0</v>
      </c>
      <c r="I353" s="184" t="s">
        <v>2522</v>
      </c>
      <c r="J353" s="184" t="s">
        <v>1666</v>
      </c>
      <c r="K353" s="224" t="s">
        <v>17052</v>
      </c>
      <c r="L353" s="224" t="s">
        <v>17053</v>
      </c>
      <c r="M353" s="224" t="s">
        <v>16479</v>
      </c>
      <c r="N353" s="224" t="s">
        <v>16679</v>
      </c>
      <c r="O353" s="224" t="s">
        <v>17054</v>
      </c>
      <c r="P353" s="185" t="s">
        <v>485</v>
      </c>
      <c r="Q353" s="225" t="s">
        <v>16256</v>
      </c>
      <c r="R353" s="182" t="s">
        <v>2513</v>
      </c>
      <c r="S353" s="181" t="s">
        <v>12464</v>
      </c>
      <c r="T353" s="181" t="s">
        <v>3444</v>
      </c>
      <c r="U353" s="201"/>
      <c r="V353" s="226">
        <v>543</v>
      </c>
      <c r="X353" s="227">
        <v>0</v>
      </c>
      <c r="AB353" s="228" t="s">
        <v>17055</v>
      </c>
    </row>
    <row r="354" spans="1:28" s="227" customFormat="1" ht="40.5">
      <c r="A354" s="181" t="s">
        <v>17056</v>
      </c>
      <c r="B354" s="182" t="s">
        <v>1120</v>
      </c>
      <c r="C354" s="186" t="s">
        <v>1834</v>
      </c>
      <c r="D354" s="230" t="s">
        <v>17057</v>
      </c>
      <c r="E354" s="182" t="s">
        <v>1095</v>
      </c>
      <c r="F354" s="182" t="s">
        <v>17056</v>
      </c>
      <c r="G354" s="182" t="s">
        <v>13217</v>
      </c>
      <c r="H354" s="183"/>
      <c r="I354" s="184"/>
      <c r="J354" s="184"/>
      <c r="K354" s="224"/>
      <c r="L354" s="224"/>
      <c r="M354" s="224"/>
      <c r="N354" s="224"/>
      <c r="O354" s="224"/>
      <c r="P354" s="185"/>
      <c r="Q354" s="225"/>
      <c r="R354" s="182"/>
      <c r="S354" s="181" t="s">
        <v>12534</v>
      </c>
      <c r="T354" s="181"/>
      <c r="U354" s="201"/>
      <c r="V354" s="226"/>
      <c r="X354" s="227">
        <v>0</v>
      </c>
      <c r="AB354" s="228" t="s">
        <v>16691</v>
      </c>
    </row>
    <row r="355" spans="1:28" s="227" customFormat="1" ht="54">
      <c r="A355" s="181" t="s">
        <v>1801</v>
      </c>
      <c r="B355" s="182" t="s">
        <v>1120</v>
      </c>
      <c r="C355" s="186" t="s">
        <v>12910</v>
      </c>
      <c r="D355" s="230" t="s">
        <v>15496</v>
      </c>
      <c r="E355" s="182" t="s">
        <v>1085</v>
      </c>
      <c r="F355" s="182" t="s">
        <v>1801</v>
      </c>
      <c r="G355" s="182" t="s">
        <v>13217</v>
      </c>
      <c r="H355" s="183" t="s">
        <v>17058</v>
      </c>
      <c r="I355" s="184" t="s">
        <v>1802</v>
      </c>
      <c r="J355" s="184" t="s">
        <v>3135</v>
      </c>
      <c r="K355" s="224" t="s">
        <v>17059</v>
      </c>
      <c r="L355" s="224" t="s">
        <v>17060</v>
      </c>
      <c r="M355" s="224" t="s">
        <v>15900</v>
      </c>
      <c r="N355" s="224" t="s">
        <v>16320</v>
      </c>
      <c r="O355" s="224" t="s">
        <v>16320</v>
      </c>
      <c r="P355" s="185" t="s">
        <v>484</v>
      </c>
      <c r="Q355" s="225" t="s">
        <v>15903</v>
      </c>
      <c r="R355" s="182" t="s">
        <v>15496</v>
      </c>
      <c r="S355" s="181" t="s">
        <v>12453</v>
      </c>
      <c r="T355" s="181" t="s">
        <v>3134</v>
      </c>
      <c r="U355" s="201"/>
      <c r="V355" s="226">
        <v>463</v>
      </c>
      <c r="X355" s="227">
        <v>0</v>
      </c>
      <c r="AB355" s="228" t="s">
        <v>17061</v>
      </c>
    </row>
    <row r="356" spans="1:28" s="227" customFormat="1" ht="40.5">
      <c r="A356" s="181" t="s">
        <v>1803</v>
      </c>
      <c r="B356" s="182" t="s">
        <v>1120</v>
      </c>
      <c r="C356" s="186" t="s">
        <v>12911</v>
      </c>
      <c r="D356" s="230" t="s">
        <v>15497</v>
      </c>
      <c r="E356" s="182" t="s">
        <v>1092</v>
      </c>
      <c r="F356" s="182" t="s">
        <v>1803</v>
      </c>
      <c r="G356" s="182" t="s">
        <v>13217</v>
      </c>
      <c r="H356" s="183">
        <v>0</v>
      </c>
      <c r="I356" s="184" t="s">
        <v>1804</v>
      </c>
      <c r="J356" s="184" t="s">
        <v>12390</v>
      </c>
      <c r="K356" s="224" t="s">
        <v>15881</v>
      </c>
      <c r="L356" s="224" t="s">
        <v>15881</v>
      </c>
      <c r="M356" s="224" t="s">
        <v>15925</v>
      </c>
      <c r="N356" s="224" t="s">
        <v>17062</v>
      </c>
      <c r="O356" s="224" t="s">
        <v>17063</v>
      </c>
      <c r="P356" s="185" t="s">
        <v>485</v>
      </c>
      <c r="Q356" s="225" t="s">
        <v>17064</v>
      </c>
      <c r="R356" s="182" t="s">
        <v>15497</v>
      </c>
      <c r="S356" s="181" t="s">
        <v>12501</v>
      </c>
      <c r="T356" s="181" t="s">
        <v>4702</v>
      </c>
      <c r="U356" s="201"/>
      <c r="V356" s="226">
        <v>464</v>
      </c>
      <c r="X356" s="227">
        <v>0</v>
      </c>
      <c r="AB356" s="228" t="s">
        <v>17065</v>
      </c>
    </row>
    <row r="357" spans="1:28" s="227" customFormat="1" ht="54">
      <c r="A357" s="181" t="s">
        <v>15507</v>
      </c>
      <c r="B357" s="182" t="s">
        <v>1120</v>
      </c>
      <c r="C357" s="186" t="s">
        <v>15506</v>
      </c>
      <c r="D357" s="230" t="s">
        <v>15506</v>
      </c>
      <c r="E357" s="182" t="s">
        <v>1095</v>
      </c>
      <c r="F357" s="182" t="s">
        <v>15507</v>
      </c>
      <c r="G357" s="182" t="s">
        <v>13217</v>
      </c>
      <c r="H357" s="183">
        <v>0</v>
      </c>
      <c r="I357" s="184" t="s">
        <v>15512</v>
      </c>
      <c r="J357" s="184" t="s">
        <v>12830</v>
      </c>
      <c r="K357" s="224" t="s">
        <v>17066</v>
      </c>
      <c r="L357" s="224" t="s">
        <v>17067</v>
      </c>
      <c r="M357" s="224" t="s">
        <v>17068</v>
      </c>
      <c r="N357" s="224" t="s">
        <v>16679</v>
      </c>
      <c r="O357" s="224" t="s">
        <v>16279</v>
      </c>
      <c r="P357" s="185" t="s">
        <v>485</v>
      </c>
      <c r="Q357" s="225" t="s">
        <v>16256</v>
      </c>
      <c r="R357" s="182" t="s">
        <v>15506</v>
      </c>
      <c r="S357" s="181" t="s">
        <v>12534</v>
      </c>
      <c r="T357" s="181" t="s">
        <v>6032</v>
      </c>
      <c r="U357" s="201"/>
      <c r="V357" s="226">
        <v>508</v>
      </c>
      <c r="X357" s="227">
        <v>0</v>
      </c>
      <c r="AB357" s="228" t="s">
        <v>17069</v>
      </c>
    </row>
    <row r="358" spans="1:28" s="227" customFormat="1" ht="40.5">
      <c r="A358" s="181" t="s">
        <v>17070</v>
      </c>
      <c r="B358" s="182" t="s">
        <v>1120</v>
      </c>
      <c r="C358" s="186" t="s">
        <v>1834</v>
      </c>
      <c r="D358" s="230" t="s">
        <v>17071</v>
      </c>
      <c r="E358" s="182" t="s">
        <v>1090</v>
      </c>
      <c r="F358" s="182" t="s">
        <v>17070</v>
      </c>
      <c r="G358" s="182" t="s">
        <v>13217</v>
      </c>
      <c r="H358" s="183"/>
      <c r="I358" s="184"/>
      <c r="J358" s="184"/>
      <c r="K358" s="224"/>
      <c r="L358" s="224"/>
      <c r="M358" s="224"/>
      <c r="N358" s="224"/>
      <c r="O358" s="224"/>
      <c r="P358" s="185"/>
      <c r="Q358" s="225"/>
      <c r="R358" s="182"/>
      <c r="S358" s="181" t="s">
        <v>12481</v>
      </c>
      <c r="T358" s="181"/>
      <c r="U358" s="201"/>
      <c r="V358" s="226"/>
      <c r="X358" s="227">
        <v>0</v>
      </c>
      <c r="AB358" s="228" t="s">
        <v>16691</v>
      </c>
    </row>
    <row r="359" spans="1:28" s="227" customFormat="1" ht="54">
      <c r="A359" s="181" t="s">
        <v>15458</v>
      </c>
      <c r="B359" s="182" t="s">
        <v>1120</v>
      </c>
      <c r="C359" s="186" t="s">
        <v>17072</v>
      </c>
      <c r="D359" s="230" t="s">
        <v>17072</v>
      </c>
      <c r="E359" s="182" t="s">
        <v>1095</v>
      </c>
      <c r="F359" s="182" t="s">
        <v>15458</v>
      </c>
      <c r="G359" s="182" t="s">
        <v>13217</v>
      </c>
      <c r="H359" s="183">
        <v>0</v>
      </c>
      <c r="I359" s="184" t="s">
        <v>15513</v>
      </c>
      <c r="J359" s="184" t="s">
        <v>12830</v>
      </c>
      <c r="K359" s="224" t="s">
        <v>17073</v>
      </c>
      <c r="L359" s="224" t="s">
        <v>17074</v>
      </c>
      <c r="M359" s="224" t="s">
        <v>17075</v>
      </c>
      <c r="N359" s="224" t="s">
        <v>16679</v>
      </c>
      <c r="O359" s="224" t="s">
        <v>16279</v>
      </c>
      <c r="P359" s="185" t="s">
        <v>485</v>
      </c>
      <c r="Q359" s="225" t="s">
        <v>15878</v>
      </c>
      <c r="R359" s="182" t="s">
        <v>17072</v>
      </c>
      <c r="S359" s="181" t="s">
        <v>12534</v>
      </c>
      <c r="T359" s="181" t="s">
        <v>6032</v>
      </c>
      <c r="U359" s="201"/>
      <c r="V359" s="226">
        <v>510</v>
      </c>
      <c r="X359" s="227">
        <v>0</v>
      </c>
      <c r="AB359" s="228" t="s">
        <v>17076</v>
      </c>
    </row>
    <row r="360" spans="1:28" s="227" customFormat="1" ht="40.5">
      <c r="A360" s="181" t="s">
        <v>17077</v>
      </c>
      <c r="B360" s="182" t="s">
        <v>1120</v>
      </c>
      <c r="C360" s="186" t="s">
        <v>1834</v>
      </c>
      <c r="D360" s="230" t="s">
        <v>148</v>
      </c>
      <c r="E360" s="182" t="s">
        <v>1090</v>
      </c>
      <c r="F360" s="182" t="s">
        <v>17077</v>
      </c>
      <c r="G360" s="182" t="s">
        <v>13217</v>
      </c>
      <c r="H360" s="183"/>
      <c r="I360" s="184"/>
      <c r="J360" s="184"/>
      <c r="K360" s="224"/>
      <c r="L360" s="224"/>
      <c r="M360" s="224"/>
      <c r="N360" s="224"/>
      <c r="O360" s="224"/>
      <c r="P360" s="185"/>
      <c r="Q360" s="225"/>
      <c r="R360" s="182"/>
      <c r="S360" s="181" t="s">
        <v>12481</v>
      </c>
      <c r="T360" s="181"/>
      <c r="U360" s="201"/>
      <c r="V360" s="226"/>
      <c r="X360" s="227">
        <v>0</v>
      </c>
      <c r="AB360" s="228" t="s">
        <v>16691</v>
      </c>
    </row>
    <row r="361" spans="1:28" s="227" customFormat="1" ht="54">
      <c r="A361" s="181" t="s">
        <v>17078</v>
      </c>
      <c r="B361" s="182" t="s">
        <v>1120</v>
      </c>
      <c r="C361" s="186" t="s">
        <v>17079</v>
      </c>
      <c r="D361" s="230"/>
      <c r="E361" s="182" t="s">
        <v>16674</v>
      </c>
      <c r="F361" s="182" t="s">
        <v>17078</v>
      </c>
      <c r="G361" s="182" t="s">
        <v>13217</v>
      </c>
      <c r="H361" s="183"/>
      <c r="I361" s="184"/>
      <c r="J361" s="184"/>
      <c r="K361" s="224"/>
      <c r="L361" s="224"/>
      <c r="M361" s="224"/>
      <c r="N361" s="224"/>
      <c r="O361" s="224"/>
      <c r="P361" s="185"/>
      <c r="Q361" s="225"/>
      <c r="R361" s="182"/>
      <c r="S361" s="181" t="s">
        <v>12534</v>
      </c>
      <c r="T361" s="181"/>
      <c r="U361" s="201"/>
      <c r="V361" s="226"/>
      <c r="X361" s="227">
        <v>0</v>
      </c>
      <c r="AB361" s="228" t="s">
        <v>17080</v>
      </c>
    </row>
    <row r="362" spans="1:28" s="227" customFormat="1" ht="94.5">
      <c r="A362" s="181" t="s">
        <v>17081</v>
      </c>
      <c r="B362" s="182" t="s">
        <v>1120</v>
      </c>
      <c r="C362" s="186" t="s">
        <v>17082</v>
      </c>
      <c r="D362" s="230" t="s">
        <v>17082</v>
      </c>
      <c r="E362" s="182" t="s">
        <v>882</v>
      </c>
      <c r="F362" s="182" t="s">
        <v>17081</v>
      </c>
      <c r="G362" s="182" t="s">
        <v>13217</v>
      </c>
      <c r="H362" s="183">
        <v>0</v>
      </c>
      <c r="I362" s="184" t="s">
        <v>17083</v>
      </c>
      <c r="J362" s="184" t="s">
        <v>12112</v>
      </c>
      <c r="K362" s="224" t="s">
        <v>17084</v>
      </c>
      <c r="L362" s="224" t="s">
        <v>17085</v>
      </c>
      <c r="M362" s="224" t="s">
        <v>15948</v>
      </c>
      <c r="N362" s="224" t="s">
        <v>17086</v>
      </c>
      <c r="O362" s="224" t="s">
        <v>17087</v>
      </c>
      <c r="P362" s="185" t="s">
        <v>485</v>
      </c>
      <c r="Q362" s="225" t="s">
        <v>15878</v>
      </c>
      <c r="R362" s="182" t="s">
        <v>17082</v>
      </c>
      <c r="S362" s="181" t="s">
        <v>12673</v>
      </c>
      <c r="T362" s="181" t="s">
        <v>12111</v>
      </c>
      <c r="U362" s="201"/>
      <c r="V362" s="226">
        <v>501</v>
      </c>
      <c r="X362" s="227">
        <v>0</v>
      </c>
      <c r="AB362" s="228" t="s">
        <v>17088</v>
      </c>
    </row>
    <row r="363" spans="1:28" s="227" customFormat="1" ht="54">
      <c r="A363" s="181" t="s">
        <v>15078</v>
      </c>
      <c r="B363" s="182" t="s">
        <v>1120</v>
      </c>
      <c r="C363" s="186" t="s">
        <v>15077</v>
      </c>
      <c r="D363" s="230" t="s">
        <v>15077</v>
      </c>
      <c r="E363" s="182" t="s">
        <v>1095</v>
      </c>
      <c r="F363" s="182" t="s">
        <v>15078</v>
      </c>
      <c r="G363" s="182" t="s">
        <v>13217</v>
      </c>
      <c r="H363" s="183">
        <v>0</v>
      </c>
      <c r="I363" s="184" t="s">
        <v>15114</v>
      </c>
      <c r="J363" s="184" t="s">
        <v>12830</v>
      </c>
      <c r="K363" s="224" t="s">
        <v>16812</v>
      </c>
      <c r="L363" s="224" t="s">
        <v>16812</v>
      </c>
      <c r="M363" s="224" t="s">
        <v>17089</v>
      </c>
      <c r="N363" s="224" t="s">
        <v>17090</v>
      </c>
      <c r="O363" s="224" t="s">
        <v>17091</v>
      </c>
      <c r="P363" s="185" t="s">
        <v>485</v>
      </c>
      <c r="Q363" s="225" t="s">
        <v>15878</v>
      </c>
      <c r="R363" s="182" t="s">
        <v>15077</v>
      </c>
      <c r="S363" s="181" t="s">
        <v>12534</v>
      </c>
      <c r="T363" s="181" t="s">
        <v>6032</v>
      </c>
      <c r="U363" s="201"/>
      <c r="V363" s="226">
        <v>499</v>
      </c>
      <c r="X363" s="227">
        <v>0</v>
      </c>
      <c r="AB363" s="228" t="s">
        <v>17092</v>
      </c>
    </row>
    <row r="364" spans="1:28" s="227" customFormat="1" ht="67.5">
      <c r="A364" s="181" t="s">
        <v>15811</v>
      </c>
      <c r="B364" s="182" t="s">
        <v>1120</v>
      </c>
      <c r="C364" s="186" t="s">
        <v>15810</v>
      </c>
      <c r="D364" s="230" t="s">
        <v>15810</v>
      </c>
      <c r="E364" s="182" t="s">
        <v>1090</v>
      </c>
      <c r="F364" s="182" t="s">
        <v>15811</v>
      </c>
      <c r="G364" s="182" t="s">
        <v>13217</v>
      </c>
      <c r="H364" s="183">
        <v>0</v>
      </c>
      <c r="I364" s="184" t="s">
        <v>1759</v>
      </c>
      <c r="J364" s="184" t="s">
        <v>13596</v>
      </c>
      <c r="K364" s="224" t="s">
        <v>17093</v>
      </c>
      <c r="L364" s="224" t="s">
        <v>17094</v>
      </c>
      <c r="M364" s="224" t="s">
        <v>15948</v>
      </c>
      <c r="N364" s="224" t="s">
        <v>16679</v>
      </c>
      <c r="O364" s="224" t="s">
        <v>15993</v>
      </c>
      <c r="P364" s="185" t="s">
        <v>485</v>
      </c>
      <c r="Q364" s="225" t="s">
        <v>15878</v>
      </c>
      <c r="R364" s="182" t="s">
        <v>15810</v>
      </c>
      <c r="S364" s="181" t="s">
        <v>12481</v>
      </c>
      <c r="T364" s="181" t="s">
        <v>13496</v>
      </c>
      <c r="U364" s="201"/>
      <c r="V364" s="226">
        <v>458</v>
      </c>
      <c r="X364" s="227">
        <v>0</v>
      </c>
      <c r="AB364" s="228" t="s">
        <v>17095</v>
      </c>
    </row>
    <row r="365" spans="1:28" s="227" customFormat="1" ht="94.5">
      <c r="A365" s="181" t="s">
        <v>17096</v>
      </c>
      <c r="B365" s="182" t="s">
        <v>1120</v>
      </c>
      <c r="C365" s="186" t="s">
        <v>17097</v>
      </c>
      <c r="D365" s="230" t="s">
        <v>17097</v>
      </c>
      <c r="E365" s="182" t="s">
        <v>15993</v>
      </c>
      <c r="F365" s="182" t="s">
        <v>17096</v>
      </c>
      <c r="G365" s="182" t="s">
        <v>13217</v>
      </c>
      <c r="H365" s="183"/>
      <c r="I365" s="184"/>
      <c r="J365" s="184"/>
      <c r="K365" s="224"/>
      <c r="L365" s="224"/>
      <c r="M365" s="224"/>
      <c r="N365" s="224"/>
      <c r="O365" s="224"/>
      <c r="P365" s="185"/>
      <c r="Q365" s="225"/>
      <c r="R365" s="182"/>
      <c r="S365" s="181" t="s">
        <v>12481</v>
      </c>
      <c r="T365" s="181"/>
      <c r="U365" s="201"/>
      <c r="V365" s="226"/>
      <c r="X365" s="227">
        <v>0</v>
      </c>
      <c r="AB365" s="228" t="s">
        <v>17098</v>
      </c>
    </row>
    <row r="366" spans="1:28" s="227" customFormat="1" ht="94.5">
      <c r="A366" s="181" t="s">
        <v>17099</v>
      </c>
      <c r="B366" s="182" t="s">
        <v>1120</v>
      </c>
      <c r="C366" s="186" t="s">
        <v>17100</v>
      </c>
      <c r="D366" s="230"/>
      <c r="E366" s="182" t="s">
        <v>15993</v>
      </c>
      <c r="F366" s="182" t="s">
        <v>17099</v>
      </c>
      <c r="G366" s="182" t="s">
        <v>13217</v>
      </c>
      <c r="H366" s="183"/>
      <c r="I366" s="184"/>
      <c r="J366" s="184"/>
      <c r="K366" s="224"/>
      <c r="L366" s="224"/>
      <c r="M366" s="224"/>
      <c r="N366" s="224"/>
      <c r="O366" s="224"/>
      <c r="P366" s="185"/>
      <c r="Q366" s="225"/>
      <c r="R366" s="182"/>
      <c r="S366" s="181" t="s">
        <v>12481</v>
      </c>
      <c r="T366" s="181"/>
      <c r="U366" s="201"/>
      <c r="V366" s="226"/>
      <c r="X366" s="227">
        <v>0</v>
      </c>
      <c r="AB366" s="228" t="s">
        <v>17101</v>
      </c>
    </row>
    <row r="367" spans="1:28" s="227" customFormat="1" ht="40.5">
      <c r="A367" s="181" t="s">
        <v>2327</v>
      </c>
      <c r="B367" s="182" t="s">
        <v>1120</v>
      </c>
      <c r="C367" s="186" t="s">
        <v>2293</v>
      </c>
      <c r="D367" s="230"/>
      <c r="E367" s="182" t="s">
        <v>16536</v>
      </c>
      <c r="F367" s="182" t="s">
        <v>2327</v>
      </c>
      <c r="G367" s="182" t="s">
        <v>13217</v>
      </c>
      <c r="H367" s="183" t="s">
        <v>16537</v>
      </c>
      <c r="I367" s="184" t="s">
        <v>2330</v>
      </c>
      <c r="J367" s="184" t="s">
        <v>2331</v>
      </c>
      <c r="K367" s="224"/>
      <c r="L367" s="224"/>
      <c r="M367" s="224"/>
      <c r="N367" s="224"/>
      <c r="O367" s="224" t="s">
        <v>16380</v>
      </c>
      <c r="P367" s="185"/>
      <c r="Q367" s="225" t="s">
        <v>15919</v>
      </c>
      <c r="R367" s="182" t="s">
        <v>2293</v>
      </c>
      <c r="S367" s="181" t="s">
        <v>12591</v>
      </c>
      <c r="T367" s="181" t="s">
        <v>8691</v>
      </c>
      <c r="U367" s="201"/>
      <c r="V367" s="226">
        <v>462</v>
      </c>
      <c r="X367" s="227">
        <v>0</v>
      </c>
      <c r="AB367" s="228" t="s">
        <v>17102</v>
      </c>
    </row>
    <row r="368" spans="1:28" s="227" customFormat="1" ht="40.5">
      <c r="A368" s="181" t="s">
        <v>17103</v>
      </c>
      <c r="B368" s="182" t="s">
        <v>1120</v>
      </c>
      <c r="C368" s="186" t="s">
        <v>1834</v>
      </c>
      <c r="D368" s="230" t="s">
        <v>17104</v>
      </c>
      <c r="E368" s="182" t="s">
        <v>1090</v>
      </c>
      <c r="F368" s="182" t="s">
        <v>17103</v>
      </c>
      <c r="G368" s="182" t="s">
        <v>13217</v>
      </c>
      <c r="H368" s="183"/>
      <c r="I368" s="184"/>
      <c r="J368" s="184"/>
      <c r="K368" s="224"/>
      <c r="L368" s="224"/>
      <c r="M368" s="224"/>
      <c r="N368" s="224"/>
      <c r="O368" s="224"/>
      <c r="P368" s="185"/>
      <c r="Q368" s="225"/>
      <c r="R368" s="182"/>
      <c r="S368" s="181" t="s">
        <v>12481</v>
      </c>
      <c r="T368" s="181"/>
      <c r="U368" s="201"/>
      <c r="V368" s="226"/>
      <c r="X368" s="227">
        <v>0</v>
      </c>
      <c r="AB368" s="228" t="s">
        <v>16691</v>
      </c>
    </row>
    <row r="369" spans="1:28" s="227" customFormat="1" ht="81">
      <c r="A369" s="181" t="s">
        <v>17105</v>
      </c>
      <c r="B369" s="182" t="s">
        <v>1120</v>
      </c>
      <c r="C369" s="186" t="s">
        <v>17106</v>
      </c>
      <c r="D369" s="230" t="s">
        <v>17106</v>
      </c>
      <c r="E369" s="182" t="s">
        <v>16674</v>
      </c>
      <c r="F369" s="182" t="s">
        <v>17105</v>
      </c>
      <c r="G369" s="182" t="s">
        <v>13217</v>
      </c>
      <c r="H369" s="183"/>
      <c r="I369" s="184"/>
      <c r="J369" s="184"/>
      <c r="K369" s="224"/>
      <c r="L369" s="224"/>
      <c r="M369" s="224"/>
      <c r="N369" s="224"/>
      <c r="O369" s="224"/>
      <c r="P369" s="185"/>
      <c r="Q369" s="225"/>
      <c r="R369" s="182"/>
      <c r="S369" s="181" t="s">
        <v>12534</v>
      </c>
      <c r="T369" s="181"/>
      <c r="U369" s="201"/>
      <c r="V369" s="226"/>
      <c r="X369" s="227">
        <v>0</v>
      </c>
      <c r="AB369" s="228" t="s">
        <v>17107</v>
      </c>
    </row>
    <row r="370" spans="1:28" s="227" customFormat="1" ht="40.5">
      <c r="A370" s="181" t="s">
        <v>17108</v>
      </c>
      <c r="B370" s="182" t="s">
        <v>1120</v>
      </c>
      <c r="C370" s="186" t="s">
        <v>1834</v>
      </c>
      <c r="D370" s="230" t="s">
        <v>17109</v>
      </c>
      <c r="E370" s="182" t="s">
        <v>16001</v>
      </c>
      <c r="F370" s="182" t="s">
        <v>17108</v>
      </c>
      <c r="G370" s="182" t="s">
        <v>13217</v>
      </c>
      <c r="H370" s="183"/>
      <c r="I370" s="184"/>
      <c r="J370" s="184"/>
      <c r="K370" s="224"/>
      <c r="L370" s="224"/>
      <c r="M370" s="224"/>
      <c r="N370" s="224"/>
      <c r="O370" s="224"/>
      <c r="P370" s="185"/>
      <c r="Q370" s="225"/>
      <c r="R370" s="182"/>
      <c r="S370" s="181" t="s">
        <v>486</v>
      </c>
      <c r="T370" s="181"/>
      <c r="U370" s="201"/>
      <c r="V370" s="226"/>
      <c r="X370" s="227">
        <v>0</v>
      </c>
      <c r="AB370" s="228" t="s">
        <v>16691</v>
      </c>
    </row>
    <row r="371" spans="1:28" s="227" customFormat="1" ht="94.5">
      <c r="A371" s="181" t="s">
        <v>2512</v>
      </c>
      <c r="B371" s="182" t="s">
        <v>1120</v>
      </c>
      <c r="C371" s="186" t="s">
        <v>2511</v>
      </c>
      <c r="D371" s="230" t="s">
        <v>2511</v>
      </c>
      <c r="E371" s="182" t="s">
        <v>1090</v>
      </c>
      <c r="F371" s="182" t="s">
        <v>2512</v>
      </c>
      <c r="G371" s="182" t="s">
        <v>13217</v>
      </c>
      <c r="H371" s="183">
        <v>0</v>
      </c>
      <c r="I371" s="184" t="s">
        <v>1810</v>
      </c>
      <c r="J371" s="184" t="s">
        <v>13601</v>
      </c>
      <c r="K371" s="224" t="s">
        <v>17110</v>
      </c>
      <c r="L371" s="224" t="s">
        <v>17110</v>
      </c>
      <c r="M371" s="224" t="s">
        <v>17111</v>
      </c>
      <c r="N371" s="224" t="s">
        <v>17112</v>
      </c>
      <c r="O371" s="224" t="s">
        <v>16102</v>
      </c>
      <c r="P371" s="185" t="s">
        <v>485</v>
      </c>
      <c r="Q371" s="225" t="s">
        <v>15878</v>
      </c>
      <c r="R371" s="182" t="s">
        <v>2511</v>
      </c>
      <c r="S371" s="181" t="s">
        <v>12481</v>
      </c>
      <c r="T371" s="181" t="s">
        <v>13501</v>
      </c>
      <c r="U371" s="201"/>
      <c r="V371" s="226">
        <v>442</v>
      </c>
      <c r="X371" s="227">
        <v>0</v>
      </c>
      <c r="AB371" s="228" t="s">
        <v>17113</v>
      </c>
    </row>
    <row r="372" spans="1:28" s="227" customFormat="1" ht="81">
      <c r="A372" s="181" t="s">
        <v>12908</v>
      </c>
      <c r="B372" s="182" t="s">
        <v>1120</v>
      </c>
      <c r="C372" s="186" t="s">
        <v>12907</v>
      </c>
      <c r="D372" s="230" t="s">
        <v>12907</v>
      </c>
      <c r="E372" s="182" t="s">
        <v>1090</v>
      </c>
      <c r="F372" s="182" t="s">
        <v>12908</v>
      </c>
      <c r="G372" s="182" t="s">
        <v>13217</v>
      </c>
      <c r="H372" s="183" t="s">
        <v>17114</v>
      </c>
      <c r="I372" s="184" t="s">
        <v>12925</v>
      </c>
      <c r="J372" s="184" t="s">
        <v>13579</v>
      </c>
      <c r="K372" s="224" t="s">
        <v>15881</v>
      </c>
      <c r="L372" s="224" t="s">
        <v>17115</v>
      </c>
      <c r="M372" s="224" t="s">
        <v>16319</v>
      </c>
      <c r="N372" s="224" t="s">
        <v>16656</v>
      </c>
      <c r="O372" s="224" t="s">
        <v>17116</v>
      </c>
      <c r="P372" s="185" t="s">
        <v>486</v>
      </c>
      <c r="Q372" s="225" t="s">
        <v>17117</v>
      </c>
      <c r="R372" s="182" t="s">
        <v>12907</v>
      </c>
      <c r="S372" s="181" t="s">
        <v>12481</v>
      </c>
      <c r="T372" s="181" t="s">
        <v>13479</v>
      </c>
      <c r="U372" s="201"/>
      <c r="V372" s="226">
        <v>401</v>
      </c>
      <c r="X372" s="227">
        <v>0</v>
      </c>
      <c r="AB372" s="228" t="s">
        <v>17118</v>
      </c>
    </row>
    <row r="373" spans="1:28" s="227" customFormat="1" ht="175.5">
      <c r="A373" s="181" t="s">
        <v>14001</v>
      </c>
      <c r="B373" s="182" t="s">
        <v>1120</v>
      </c>
      <c r="C373" s="186" t="s">
        <v>12914</v>
      </c>
      <c r="D373" s="230" t="s">
        <v>12914</v>
      </c>
      <c r="E373" s="182" t="s">
        <v>1095</v>
      </c>
      <c r="F373" s="182" t="s">
        <v>14001</v>
      </c>
      <c r="G373" s="182" t="s">
        <v>13217</v>
      </c>
      <c r="H373" s="183">
        <v>0</v>
      </c>
      <c r="I373" s="184" t="s">
        <v>15113</v>
      </c>
      <c r="J373" s="184" t="s">
        <v>12830</v>
      </c>
      <c r="K373" s="224" t="s">
        <v>16812</v>
      </c>
      <c r="L373" s="224" t="s">
        <v>16812</v>
      </c>
      <c r="M373" s="224" t="s">
        <v>16039</v>
      </c>
      <c r="N373" s="224" t="s">
        <v>17119</v>
      </c>
      <c r="O373" s="224" t="s">
        <v>17120</v>
      </c>
      <c r="P373" s="185" t="s">
        <v>485</v>
      </c>
      <c r="Q373" s="225" t="s">
        <v>15878</v>
      </c>
      <c r="R373" s="182" t="s">
        <v>12914</v>
      </c>
      <c r="S373" s="181" t="s">
        <v>12534</v>
      </c>
      <c r="T373" s="181" t="s">
        <v>6032</v>
      </c>
      <c r="U373" s="201"/>
      <c r="V373" s="226">
        <v>492</v>
      </c>
      <c r="X373" s="227">
        <v>0</v>
      </c>
      <c r="AB373" s="228" t="s">
        <v>17121</v>
      </c>
    </row>
    <row r="374" spans="1:28" s="227" customFormat="1" ht="67.5">
      <c r="A374" s="181" t="s">
        <v>12913</v>
      </c>
      <c r="B374" s="182" t="s">
        <v>1120</v>
      </c>
      <c r="C374" s="186" t="s">
        <v>12912</v>
      </c>
      <c r="D374" s="230"/>
      <c r="E374" s="182" t="s">
        <v>1104</v>
      </c>
      <c r="F374" s="182" t="s">
        <v>12913</v>
      </c>
      <c r="G374" s="182" t="s">
        <v>13217</v>
      </c>
      <c r="H374" s="183">
        <v>0</v>
      </c>
      <c r="I374" s="184" t="s">
        <v>8241</v>
      </c>
      <c r="J374" s="184" t="s">
        <v>8241</v>
      </c>
      <c r="K374" s="224"/>
      <c r="L374" s="224"/>
      <c r="M374" s="224"/>
      <c r="N374" s="224"/>
      <c r="O374" s="224" t="s">
        <v>17122</v>
      </c>
      <c r="P374" s="185"/>
      <c r="Q374" s="225" t="s">
        <v>15919</v>
      </c>
      <c r="R374" s="182" t="s">
        <v>12912</v>
      </c>
      <c r="S374" s="181" t="s">
        <v>12579</v>
      </c>
      <c r="T374" s="181" t="s">
        <v>8240</v>
      </c>
      <c r="U374" s="201"/>
      <c r="V374" s="226">
        <v>501</v>
      </c>
      <c r="X374" s="227">
        <v>0</v>
      </c>
      <c r="AB374" s="228" t="s">
        <v>17123</v>
      </c>
    </row>
    <row r="375" spans="1:28" s="227" customFormat="1" ht="54">
      <c r="A375" s="181" t="s">
        <v>13161</v>
      </c>
      <c r="B375" s="182" t="s">
        <v>1120</v>
      </c>
      <c r="C375" s="186" t="s">
        <v>13160</v>
      </c>
      <c r="D375" s="230" t="s">
        <v>13160</v>
      </c>
      <c r="E375" s="182" t="s">
        <v>2415</v>
      </c>
      <c r="F375" s="182" t="s">
        <v>13161</v>
      </c>
      <c r="G375" s="182" t="s">
        <v>13217</v>
      </c>
      <c r="H375" s="183">
        <v>0</v>
      </c>
      <c r="I375" s="184" t="s">
        <v>13162</v>
      </c>
      <c r="J375" s="184" t="s">
        <v>1725</v>
      </c>
      <c r="K375" s="224" t="s">
        <v>17110</v>
      </c>
      <c r="L375" s="224" t="s">
        <v>17110</v>
      </c>
      <c r="M375" s="224" t="s">
        <v>16668</v>
      </c>
      <c r="N375" s="224" t="s">
        <v>17124</v>
      </c>
      <c r="O375" s="224" t="s">
        <v>17125</v>
      </c>
      <c r="P375" s="185" t="s">
        <v>485</v>
      </c>
      <c r="Q375" s="225" t="s">
        <v>15878</v>
      </c>
      <c r="R375" s="182" t="s">
        <v>13160</v>
      </c>
      <c r="S375" s="181" t="s">
        <v>12665</v>
      </c>
      <c r="T375" s="181" t="s">
        <v>11913</v>
      </c>
      <c r="U375" s="201"/>
      <c r="V375" s="226">
        <v>530</v>
      </c>
      <c r="X375" s="227">
        <v>0</v>
      </c>
      <c r="AB375" s="228" t="s">
        <v>17126</v>
      </c>
    </row>
    <row r="376" spans="1:28" s="227" customFormat="1" ht="108">
      <c r="A376" s="181" t="s">
        <v>13775</v>
      </c>
      <c r="B376" s="182" t="s">
        <v>1120</v>
      </c>
      <c r="C376" s="186" t="s">
        <v>13774</v>
      </c>
      <c r="D376" s="230"/>
      <c r="E376" s="182" t="s">
        <v>15993</v>
      </c>
      <c r="F376" s="182" t="s">
        <v>13775</v>
      </c>
      <c r="G376" s="182" t="s">
        <v>13217</v>
      </c>
      <c r="H376" s="183" t="s">
        <v>17127</v>
      </c>
      <c r="I376" s="184" t="s">
        <v>13802</v>
      </c>
      <c r="J376" s="184" t="s">
        <v>13601</v>
      </c>
      <c r="K376" s="224"/>
      <c r="L376" s="224"/>
      <c r="M376" s="224"/>
      <c r="N376" s="224"/>
      <c r="O376" s="224" t="s">
        <v>16279</v>
      </c>
      <c r="P376" s="185"/>
      <c r="Q376" s="225" t="s">
        <v>15919</v>
      </c>
      <c r="R376" s="182" t="s">
        <v>13774</v>
      </c>
      <c r="S376" s="181" t="s">
        <v>12481</v>
      </c>
      <c r="T376" s="181" t="s">
        <v>13501</v>
      </c>
      <c r="U376" s="201"/>
      <c r="V376" s="226">
        <v>408</v>
      </c>
      <c r="X376" s="227">
        <v>0</v>
      </c>
      <c r="AB376" s="228" t="s">
        <v>17128</v>
      </c>
    </row>
    <row r="377" spans="1:28" s="227" customFormat="1" ht="67.5">
      <c r="A377" s="181" t="s">
        <v>15815</v>
      </c>
      <c r="B377" s="182" t="s">
        <v>1120</v>
      </c>
      <c r="C377" s="186" t="s">
        <v>15814</v>
      </c>
      <c r="D377" s="230" t="s">
        <v>15814</v>
      </c>
      <c r="E377" s="182" t="s">
        <v>1090</v>
      </c>
      <c r="F377" s="182" t="s">
        <v>15815</v>
      </c>
      <c r="G377" s="182" t="s">
        <v>13217</v>
      </c>
      <c r="H377" s="183">
        <v>0</v>
      </c>
      <c r="I377" s="184" t="s">
        <v>15829</v>
      </c>
      <c r="J377" s="184" t="s">
        <v>13594</v>
      </c>
      <c r="K377" s="224" t="s">
        <v>17129</v>
      </c>
      <c r="L377" s="224" t="s">
        <v>17130</v>
      </c>
      <c r="M377" s="224" t="s">
        <v>15948</v>
      </c>
      <c r="N377" s="224" t="s">
        <v>15972</v>
      </c>
      <c r="O377" s="224" t="s">
        <v>16102</v>
      </c>
      <c r="P377" s="185" t="s">
        <v>484</v>
      </c>
      <c r="Q377" s="225" t="s">
        <v>15878</v>
      </c>
      <c r="R377" s="182" t="s">
        <v>15814</v>
      </c>
      <c r="S377" s="181" t="s">
        <v>12481</v>
      </c>
      <c r="T377" s="181" t="s">
        <v>13494</v>
      </c>
      <c r="U377" s="201"/>
      <c r="V377" s="226">
        <v>447</v>
      </c>
      <c r="X377" s="227">
        <v>0</v>
      </c>
      <c r="AB377" s="228" t="s">
        <v>17131</v>
      </c>
    </row>
    <row r="378" spans="1:28" s="227" customFormat="1" ht="40.5">
      <c r="A378" s="181" t="s">
        <v>17132</v>
      </c>
      <c r="B378" s="182" t="s">
        <v>1120</v>
      </c>
      <c r="C378" s="186" t="s">
        <v>932</v>
      </c>
      <c r="D378" s="230" t="s">
        <v>17133</v>
      </c>
      <c r="E378" s="182" t="s">
        <v>16674</v>
      </c>
      <c r="F378" s="182" t="s">
        <v>17132</v>
      </c>
      <c r="G378" s="182" t="s">
        <v>13217</v>
      </c>
      <c r="H378" s="183" t="s">
        <v>17134</v>
      </c>
      <c r="I378" s="184">
        <v>0</v>
      </c>
      <c r="J378" s="184">
        <v>0</v>
      </c>
      <c r="K378" s="224"/>
      <c r="L378" s="224"/>
      <c r="M378" s="224"/>
      <c r="N378" s="224"/>
      <c r="O378" s="224" t="s">
        <v>16279</v>
      </c>
      <c r="P378" s="185"/>
      <c r="Q378" s="225"/>
      <c r="R378" s="182" t="s">
        <v>17133</v>
      </c>
      <c r="S378" s="181" t="s">
        <v>12534</v>
      </c>
      <c r="T378" s="181" t="s">
        <v>6032</v>
      </c>
      <c r="U378" s="201"/>
      <c r="V378" s="226">
        <v>531</v>
      </c>
      <c r="X378" s="227">
        <v>0</v>
      </c>
      <c r="AB378" s="228" t="s">
        <v>17135</v>
      </c>
    </row>
    <row r="379" spans="1:28" s="227" customFormat="1" ht="54">
      <c r="A379" s="181" t="s">
        <v>15082</v>
      </c>
      <c r="B379" s="182" t="s">
        <v>1120</v>
      </c>
      <c r="C379" s="186" t="s">
        <v>15081</v>
      </c>
      <c r="D379" s="230" t="s">
        <v>15081</v>
      </c>
      <c r="E379" s="182" t="s">
        <v>1095</v>
      </c>
      <c r="F379" s="182" t="s">
        <v>15082</v>
      </c>
      <c r="G379" s="182" t="s">
        <v>13217</v>
      </c>
      <c r="H379" s="183">
        <v>0</v>
      </c>
      <c r="I379" s="184" t="s">
        <v>15115</v>
      </c>
      <c r="J379" s="184" t="s">
        <v>12830</v>
      </c>
      <c r="K379" s="224" t="s">
        <v>15881</v>
      </c>
      <c r="L379" s="224" t="s">
        <v>15881</v>
      </c>
      <c r="M379" s="224" t="s">
        <v>15892</v>
      </c>
      <c r="N379" s="224" t="s">
        <v>15869</v>
      </c>
      <c r="O379" s="224" t="s">
        <v>16279</v>
      </c>
      <c r="P379" s="185" t="s">
        <v>485</v>
      </c>
      <c r="Q379" s="225" t="s">
        <v>15878</v>
      </c>
      <c r="R379" s="182" t="s">
        <v>15081</v>
      </c>
      <c r="S379" s="181" t="s">
        <v>12534</v>
      </c>
      <c r="T379" s="181" t="s">
        <v>6032</v>
      </c>
      <c r="U379" s="201"/>
      <c r="V379" s="226">
        <v>506</v>
      </c>
      <c r="X379" s="227">
        <v>0</v>
      </c>
      <c r="AB379" s="228" t="s">
        <v>17136</v>
      </c>
    </row>
    <row r="380" spans="1:28" s="227" customFormat="1" ht="40.5">
      <c r="A380" s="181" t="s">
        <v>13840</v>
      </c>
      <c r="B380" s="182" t="s">
        <v>1120</v>
      </c>
      <c r="C380" s="186" t="s">
        <v>13826</v>
      </c>
      <c r="D380" s="230" t="s">
        <v>13826</v>
      </c>
      <c r="E380" s="182" t="s">
        <v>13082</v>
      </c>
      <c r="F380" s="182" t="s">
        <v>13840</v>
      </c>
      <c r="G380" s="182" t="s">
        <v>13217</v>
      </c>
      <c r="H380" s="183">
        <v>0</v>
      </c>
      <c r="I380" s="184" t="s">
        <v>13851</v>
      </c>
      <c r="J380" s="184" t="s">
        <v>10043</v>
      </c>
      <c r="K380" s="224" t="s">
        <v>15881</v>
      </c>
      <c r="L380" s="224" t="s">
        <v>15881</v>
      </c>
      <c r="M380" s="224" t="s">
        <v>15892</v>
      </c>
      <c r="N380" s="224" t="s">
        <v>17137</v>
      </c>
      <c r="O380" s="224" t="s">
        <v>16279</v>
      </c>
      <c r="P380" s="185" t="s">
        <v>485</v>
      </c>
      <c r="Q380" s="225" t="s">
        <v>15878</v>
      </c>
      <c r="R380" s="182" t="s">
        <v>13826</v>
      </c>
      <c r="S380" s="181" t="s">
        <v>12624</v>
      </c>
      <c r="T380" s="181" t="s">
        <v>10040</v>
      </c>
      <c r="U380" s="201"/>
      <c r="V380" s="226">
        <v>456</v>
      </c>
      <c r="X380" s="227">
        <v>0</v>
      </c>
      <c r="AB380" s="228" t="s">
        <v>17138</v>
      </c>
    </row>
    <row r="381" spans="1:28" s="227" customFormat="1" ht="40.5">
      <c r="A381" s="181" t="s">
        <v>17139</v>
      </c>
      <c r="B381" s="182" t="s">
        <v>1120</v>
      </c>
      <c r="C381" s="186" t="s">
        <v>1834</v>
      </c>
      <c r="D381" s="230" t="s">
        <v>17140</v>
      </c>
      <c r="E381" s="182" t="s">
        <v>16001</v>
      </c>
      <c r="F381" s="182" t="s">
        <v>17139</v>
      </c>
      <c r="G381" s="182" t="s">
        <v>13217</v>
      </c>
      <c r="H381" s="183"/>
      <c r="I381" s="184"/>
      <c r="J381" s="184"/>
      <c r="K381" s="224"/>
      <c r="L381" s="224"/>
      <c r="M381" s="224"/>
      <c r="N381" s="224"/>
      <c r="O381" s="224"/>
      <c r="P381" s="185"/>
      <c r="Q381" s="225"/>
      <c r="R381" s="182"/>
      <c r="S381" s="181" t="s">
        <v>486</v>
      </c>
      <c r="T381" s="181"/>
      <c r="U381" s="201"/>
      <c r="V381" s="226"/>
      <c r="X381" s="227">
        <v>0</v>
      </c>
      <c r="AB381" s="228" t="s">
        <v>16691</v>
      </c>
    </row>
    <row r="382" spans="1:28" s="227" customFormat="1" ht="94.5">
      <c r="A382" s="181" t="s">
        <v>13785</v>
      </c>
      <c r="B382" s="182" t="s">
        <v>1120</v>
      </c>
      <c r="C382" s="186" t="s">
        <v>13784</v>
      </c>
      <c r="D382" s="230" t="s">
        <v>13784</v>
      </c>
      <c r="E382" s="182" t="s">
        <v>1090</v>
      </c>
      <c r="F382" s="182" t="s">
        <v>13785</v>
      </c>
      <c r="G382" s="182" t="s">
        <v>13217</v>
      </c>
      <c r="H382" s="183">
        <v>0</v>
      </c>
      <c r="I382" s="184" t="s">
        <v>2429</v>
      </c>
      <c r="J382" s="184" t="s">
        <v>13605</v>
      </c>
      <c r="K382" s="224" t="s">
        <v>17141</v>
      </c>
      <c r="L382" s="224" t="s">
        <v>17142</v>
      </c>
      <c r="M382" s="224" t="s">
        <v>17143</v>
      </c>
      <c r="N382" s="224" t="s">
        <v>17144</v>
      </c>
      <c r="O382" s="224" t="s">
        <v>16380</v>
      </c>
      <c r="P382" s="185" t="s">
        <v>485</v>
      </c>
      <c r="Q382" s="225" t="s">
        <v>16256</v>
      </c>
      <c r="R382" s="182" t="s">
        <v>13784</v>
      </c>
      <c r="S382" s="181" t="s">
        <v>12481</v>
      </c>
      <c r="T382" s="181" t="s">
        <v>13505</v>
      </c>
      <c r="U382" s="201"/>
      <c r="V382" s="226">
        <v>573</v>
      </c>
      <c r="X382" s="227">
        <v>0</v>
      </c>
      <c r="AB382" s="228" t="s">
        <v>17145</v>
      </c>
    </row>
    <row r="383" spans="1:28" s="227" customFormat="1" ht="81">
      <c r="A383" s="181" t="s">
        <v>13783</v>
      </c>
      <c r="B383" s="182" t="s">
        <v>1120</v>
      </c>
      <c r="C383" s="186" t="s">
        <v>13782</v>
      </c>
      <c r="D383" s="230" t="s">
        <v>13782</v>
      </c>
      <c r="E383" s="182" t="s">
        <v>1096</v>
      </c>
      <c r="F383" s="182" t="s">
        <v>13783</v>
      </c>
      <c r="G383" s="182" t="s">
        <v>13217</v>
      </c>
      <c r="H383" s="183">
        <v>0</v>
      </c>
      <c r="I383" s="184" t="s">
        <v>13803</v>
      </c>
      <c r="J383" s="184" t="s">
        <v>15542</v>
      </c>
      <c r="K383" s="224"/>
      <c r="L383" s="224"/>
      <c r="M383" s="224" t="s">
        <v>15868</v>
      </c>
      <c r="N383" s="224"/>
      <c r="O383" s="224" t="s">
        <v>16279</v>
      </c>
      <c r="P383" s="185"/>
      <c r="Q383" s="225" t="s">
        <v>15871</v>
      </c>
      <c r="R383" s="182" t="s">
        <v>13782</v>
      </c>
      <c r="S383" s="181" t="s">
        <v>12538</v>
      </c>
      <c r="T383" s="181" t="s">
        <v>15853</v>
      </c>
      <c r="U383" s="201"/>
      <c r="V383" s="226">
        <v>502</v>
      </c>
      <c r="X383" s="227">
        <v>0</v>
      </c>
      <c r="AB383" s="228" t="s">
        <v>17146</v>
      </c>
    </row>
    <row r="384" spans="1:28" s="227" customFormat="1" ht="94.5">
      <c r="A384" s="181" t="s">
        <v>13777</v>
      </c>
      <c r="B384" s="182" t="s">
        <v>1120</v>
      </c>
      <c r="C384" s="186" t="s">
        <v>13825</v>
      </c>
      <c r="D384" s="230"/>
      <c r="E384" s="182" t="s">
        <v>1090</v>
      </c>
      <c r="F384" s="182" t="s">
        <v>13777</v>
      </c>
      <c r="G384" s="182" t="s">
        <v>13217</v>
      </c>
      <c r="H384" s="183">
        <v>0</v>
      </c>
      <c r="I384" s="184" t="s">
        <v>2429</v>
      </c>
      <c r="J384" s="184" t="s">
        <v>13605</v>
      </c>
      <c r="K384" s="224"/>
      <c r="L384" s="224"/>
      <c r="M384" s="224"/>
      <c r="N384" s="224"/>
      <c r="O384" s="224" t="s">
        <v>16279</v>
      </c>
      <c r="P384" s="185"/>
      <c r="Q384" s="225" t="s">
        <v>15919</v>
      </c>
      <c r="R384" s="182" t="s">
        <v>13825</v>
      </c>
      <c r="S384" s="181" t="s">
        <v>12481</v>
      </c>
      <c r="T384" s="181" t="s">
        <v>13505</v>
      </c>
      <c r="U384" s="201"/>
      <c r="V384" s="226">
        <v>445</v>
      </c>
      <c r="X384" s="227">
        <v>0</v>
      </c>
      <c r="AB384" s="228" t="s">
        <v>17147</v>
      </c>
    </row>
    <row r="385" spans="1:28" s="227" customFormat="1" ht="67.5">
      <c r="A385" s="181" t="s">
        <v>13841</v>
      </c>
      <c r="B385" s="182" t="s">
        <v>1120</v>
      </c>
      <c r="C385" s="186" t="s">
        <v>13827</v>
      </c>
      <c r="D385" s="230" t="s">
        <v>13827</v>
      </c>
      <c r="E385" s="182" t="s">
        <v>1095</v>
      </c>
      <c r="F385" s="182" t="s">
        <v>13841</v>
      </c>
      <c r="G385" s="182" t="s">
        <v>13217</v>
      </c>
      <c r="H385" s="183">
        <v>0</v>
      </c>
      <c r="I385" s="184" t="s">
        <v>15113</v>
      </c>
      <c r="J385" s="184" t="s">
        <v>12830</v>
      </c>
      <c r="K385" s="224"/>
      <c r="L385" s="224"/>
      <c r="M385" s="224" t="s">
        <v>16678</v>
      </c>
      <c r="N385" s="224" t="s">
        <v>16679</v>
      </c>
      <c r="O385" s="224" t="s">
        <v>16279</v>
      </c>
      <c r="P385" s="185" t="s">
        <v>485</v>
      </c>
      <c r="Q385" s="225" t="s">
        <v>15878</v>
      </c>
      <c r="R385" s="182" t="s">
        <v>13827</v>
      </c>
      <c r="S385" s="181" t="s">
        <v>12534</v>
      </c>
      <c r="T385" s="181" t="s">
        <v>6032</v>
      </c>
      <c r="U385" s="201"/>
      <c r="V385" s="226">
        <v>501</v>
      </c>
      <c r="X385" s="227">
        <v>0</v>
      </c>
      <c r="AB385" s="228" t="s">
        <v>17148</v>
      </c>
    </row>
    <row r="386" spans="1:28" s="227" customFormat="1" ht="54">
      <c r="A386" s="181" t="s">
        <v>17149</v>
      </c>
      <c r="B386" s="182" t="s">
        <v>1120</v>
      </c>
      <c r="C386" s="186" t="s">
        <v>17150</v>
      </c>
      <c r="D386" s="230"/>
      <c r="E386" s="182" t="s">
        <v>1086</v>
      </c>
      <c r="F386" s="182" t="s">
        <v>17149</v>
      </c>
      <c r="G386" s="182" t="s">
        <v>13217</v>
      </c>
      <c r="H386" s="183"/>
      <c r="I386" s="184"/>
      <c r="J386" s="184"/>
      <c r="K386" s="224"/>
      <c r="L386" s="224"/>
      <c r="M386" s="224"/>
      <c r="N386" s="224"/>
      <c r="O386" s="224" t="s">
        <v>16645</v>
      </c>
      <c r="P386" s="185"/>
      <c r="Q386" s="225"/>
      <c r="R386" s="182"/>
      <c r="S386" s="181" t="s">
        <v>12464</v>
      </c>
      <c r="T386" s="181"/>
      <c r="U386" s="201"/>
      <c r="V386" s="226"/>
      <c r="X386" s="227">
        <v>0</v>
      </c>
      <c r="AB386" s="228" t="s">
        <v>17151</v>
      </c>
    </row>
    <row r="387" spans="1:28" s="227" customFormat="1" ht="162">
      <c r="A387" s="181" t="s">
        <v>15057</v>
      </c>
      <c r="B387" s="182" t="s">
        <v>1120</v>
      </c>
      <c r="C387" s="186" t="s">
        <v>15056</v>
      </c>
      <c r="D387" s="230" t="s">
        <v>15056</v>
      </c>
      <c r="E387" s="182" t="s">
        <v>1086</v>
      </c>
      <c r="F387" s="182" t="s">
        <v>15057</v>
      </c>
      <c r="G387" s="182" t="s">
        <v>13217</v>
      </c>
      <c r="H387" s="183">
        <v>0</v>
      </c>
      <c r="I387" s="184" t="s">
        <v>15107</v>
      </c>
      <c r="J387" s="184" t="s">
        <v>3443</v>
      </c>
      <c r="K387" s="224" t="s">
        <v>17152</v>
      </c>
      <c r="L387" s="224" t="s">
        <v>17153</v>
      </c>
      <c r="M387" s="224" t="s">
        <v>17154</v>
      </c>
      <c r="N387" s="224" t="s">
        <v>15972</v>
      </c>
      <c r="O387" s="224" t="s">
        <v>16279</v>
      </c>
      <c r="P387" s="185" t="s">
        <v>484</v>
      </c>
      <c r="Q387" s="225" t="s">
        <v>15878</v>
      </c>
      <c r="R387" s="182" t="s">
        <v>15056</v>
      </c>
      <c r="S387" s="181" t="s">
        <v>12464</v>
      </c>
      <c r="T387" s="181" t="s">
        <v>3442</v>
      </c>
      <c r="U387" s="201"/>
      <c r="V387" s="226">
        <v>420</v>
      </c>
      <c r="X387" s="227">
        <v>0</v>
      </c>
      <c r="AB387" s="228" t="s">
        <v>17155</v>
      </c>
    </row>
    <row r="388" spans="1:28" s="227" customFormat="1" ht="40.5">
      <c r="A388" s="181" t="s">
        <v>15060</v>
      </c>
      <c r="B388" s="182" t="s">
        <v>1120</v>
      </c>
      <c r="C388" s="186" t="s">
        <v>15059</v>
      </c>
      <c r="D388" s="230" t="s">
        <v>15059</v>
      </c>
      <c r="E388" s="182" t="s">
        <v>1092</v>
      </c>
      <c r="F388" s="182" t="s">
        <v>15060</v>
      </c>
      <c r="G388" s="182" t="s">
        <v>13217</v>
      </c>
      <c r="H388" s="183">
        <v>0</v>
      </c>
      <c r="I388" s="184" t="s">
        <v>3633</v>
      </c>
      <c r="J388" s="184" t="s">
        <v>3633</v>
      </c>
      <c r="K388" s="224" t="s">
        <v>17156</v>
      </c>
      <c r="L388" s="224" t="s">
        <v>17157</v>
      </c>
      <c r="M388" s="224" t="s">
        <v>15925</v>
      </c>
      <c r="N388" s="224" t="s">
        <v>15972</v>
      </c>
      <c r="O388" s="224" t="s">
        <v>16279</v>
      </c>
      <c r="P388" s="185" t="s">
        <v>484</v>
      </c>
      <c r="Q388" s="225" t="s">
        <v>15878</v>
      </c>
      <c r="R388" s="182" t="s">
        <v>15059</v>
      </c>
      <c r="S388" s="181" t="s">
        <v>12501</v>
      </c>
      <c r="T388" s="181" t="s">
        <v>4640</v>
      </c>
      <c r="U388" s="201"/>
      <c r="V388" s="226">
        <v>422</v>
      </c>
      <c r="X388" s="227">
        <v>0</v>
      </c>
      <c r="AB388" s="228" t="s">
        <v>17158</v>
      </c>
    </row>
    <row r="389" spans="1:28" s="227" customFormat="1" ht="40.5">
      <c r="A389" s="181" t="s">
        <v>17159</v>
      </c>
      <c r="B389" s="182" t="s">
        <v>1120</v>
      </c>
      <c r="C389" s="186" t="s">
        <v>1834</v>
      </c>
      <c r="D389" s="230" t="s">
        <v>17160</v>
      </c>
      <c r="E389" s="182" t="s">
        <v>1090</v>
      </c>
      <c r="F389" s="182" t="s">
        <v>17159</v>
      </c>
      <c r="G389" s="182" t="s">
        <v>13217</v>
      </c>
      <c r="H389" s="183"/>
      <c r="I389" s="184"/>
      <c r="J389" s="184"/>
      <c r="K389" s="224"/>
      <c r="L389" s="224"/>
      <c r="M389" s="224"/>
      <c r="N389" s="224"/>
      <c r="O389" s="224" t="s">
        <v>16645</v>
      </c>
      <c r="P389" s="185"/>
      <c r="Q389" s="225"/>
      <c r="R389" s="182"/>
      <c r="S389" s="181" t="s">
        <v>12481</v>
      </c>
      <c r="T389" s="181"/>
      <c r="U389" s="201"/>
      <c r="V389" s="226"/>
      <c r="X389" s="227">
        <v>0</v>
      </c>
      <c r="AB389" s="228" t="s">
        <v>16691</v>
      </c>
    </row>
    <row r="390" spans="1:28" s="227" customFormat="1" ht="54">
      <c r="A390" s="181" t="s">
        <v>17161</v>
      </c>
      <c r="B390" s="182" t="s">
        <v>1120</v>
      </c>
      <c r="C390" s="186" t="s">
        <v>17162</v>
      </c>
      <c r="D390" s="230"/>
      <c r="E390" s="182" t="s">
        <v>1105</v>
      </c>
      <c r="F390" s="182" t="s">
        <v>17161</v>
      </c>
      <c r="G390" s="182" t="s">
        <v>13217</v>
      </c>
      <c r="H390" s="183"/>
      <c r="I390" s="184"/>
      <c r="J390" s="184"/>
      <c r="K390" s="224"/>
      <c r="L390" s="224"/>
      <c r="M390" s="224"/>
      <c r="N390" s="224"/>
      <c r="O390" s="224" t="s">
        <v>16645</v>
      </c>
      <c r="P390" s="185"/>
      <c r="Q390" s="225"/>
      <c r="R390" s="182"/>
      <c r="S390" s="181" t="s">
        <v>12591</v>
      </c>
      <c r="T390" s="181"/>
      <c r="U390" s="201"/>
      <c r="V390" s="226"/>
      <c r="X390" s="227">
        <v>0</v>
      </c>
      <c r="AB390" s="228" t="s">
        <v>17163</v>
      </c>
    </row>
    <row r="391" spans="1:28" s="227" customFormat="1" ht="108">
      <c r="A391" s="181" t="s">
        <v>15068</v>
      </c>
      <c r="B391" s="182" t="s">
        <v>1120</v>
      </c>
      <c r="C391" s="186" t="s">
        <v>15067</v>
      </c>
      <c r="D391" s="230" t="s">
        <v>15067</v>
      </c>
      <c r="E391" s="182" t="s">
        <v>1086</v>
      </c>
      <c r="F391" s="182" t="s">
        <v>15068</v>
      </c>
      <c r="G391" s="182" t="s">
        <v>13217</v>
      </c>
      <c r="H391" s="183">
        <v>0</v>
      </c>
      <c r="I391" s="184" t="s">
        <v>15110</v>
      </c>
      <c r="J391" s="184" t="s">
        <v>1666</v>
      </c>
      <c r="K391" s="224" t="s">
        <v>17164</v>
      </c>
      <c r="L391" s="224" t="s">
        <v>17165</v>
      </c>
      <c r="M391" s="224" t="s">
        <v>15971</v>
      </c>
      <c r="N391" s="224" t="s">
        <v>16679</v>
      </c>
      <c r="O391" s="224" t="s">
        <v>16279</v>
      </c>
      <c r="P391" s="185" t="s">
        <v>485</v>
      </c>
      <c r="Q391" s="225" t="s">
        <v>15878</v>
      </c>
      <c r="R391" s="182" t="s">
        <v>15067</v>
      </c>
      <c r="S391" s="181" t="s">
        <v>12464</v>
      </c>
      <c r="T391" s="181" t="s">
        <v>3444</v>
      </c>
      <c r="U391" s="201"/>
      <c r="V391" s="226">
        <v>429</v>
      </c>
      <c r="X391" s="227">
        <v>0</v>
      </c>
      <c r="AB391" s="228" t="s">
        <v>17166</v>
      </c>
    </row>
    <row r="392" spans="1:28" s="227" customFormat="1" ht="40.5">
      <c r="A392" s="181" t="s">
        <v>15438</v>
      </c>
      <c r="B392" s="182" t="s">
        <v>1120</v>
      </c>
      <c r="C392" s="186" t="s">
        <v>15437</v>
      </c>
      <c r="D392" s="230" t="s">
        <v>15437</v>
      </c>
      <c r="E392" s="182" t="s">
        <v>1104</v>
      </c>
      <c r="F392" s="182" t="s">
        <v>15438</v>
      </c>
      <c r="G392" s="182" t="s">
        <v>13217</v>
      </c>
      <c r="H392" s="183">
        <v>0</v>
      </c>
      <c r="I392" s="184" t="s">
        <v>8241</v>
      </c>
      <c r="J392" s="184" t="s">
        <v>8241</v>
      </c>
      <c r="K392" s="224" t="s">
        <v>17167</v>
      </c>
      <c r="L392" s="224" t="s">
        <v>17168</v>
      </c>
      <c r="M392" s="224" t="s">
        <v>17169</v>
      </c>
      <c r="N392" s="224" t="s">
        <v>17170</v>
      </c>
      <c r="O392" s="224" t="s">
        <v>17171</v>
      </c>
      <c r="P392" s="185" t="s">
        <v>485</v>
      </c>
      <c r="Q392" s="225" t="s">
        <v>15878</v>
      </c>
      <c r="R392" s="182" t="s">
        <v>15437</v>
      </c>
      <c r="S392" s="181" t="s">
        <v>12579</v>
      </c>
      <c r="T392" s="181" t="s">
        <v>8240</v>
      </c>
      <c r="U392" s="201"/>
      <c r="V392" s="226">
        <v>431</v>
      </c>
      <c r="X392" s="227">
        <v>0</v>
      </c>
      <c r="AB392" s="228" t="s">
        <v>17172</v>
      </c>
    </row>
    <row r="393" spans="1:28" s="227" customFormat="1" ht="67.5">
      <c r="A393" s="181" t="s">
        <v>15455</v>
      </c>
      <c r="B393" s="182" t="s">
        <v>1120</v>
      </c>
      <c r="C393" s="186" t="s">
        <v>15454</v>
      </c>
      <c r="D393" s="230" t="s">
        <v>15454</v>
      </c>
      <c r="E393" s="182" t="s">
        <v>1095</v>
      </c>
      <c r="F393" s="182" t="s">
        <v>15455</v>
      </c>
      <c r="G393" s="182" t="s">
        <v>13217</v>
      </c>
      <c r="H393" s="183">
        <v>0</v>
      </c>
      <c r="I393" s="184" t="s">
        <v>1753</v>
      </c>
      <c r="J393" s="184" t="s">
        <v>12830</v>
      </c>
      <c r="K393" s="224" t="s">
        <v>17173</v>
      </c>
      <c r="L393" s="224" t="s">
        <v>17174</v>
      </c>
      <c r="M393" s="224" t="s">
        <v>15971</v>
      </c>
      <c r="N393" s="224" t="s">
        <v>16679</v>
      </c>
      <c r="O393" s="224" t="s">
        <v>17175</v>
      </c>
      <c r="P393" s="185" t="s">
        <v>485</v>
      </c>
      <c r="Q393" s="225" t="s">
        <v>15878</v>
      </c>
      <c r="R393" s="182" t="s">
        <v>15454</v>
      </c>
      <c r="S393" s="181" t="s">
        <v>12534</v>
      </c>
      <c r="T393" s="181" t="s">
        <v>6032</v>
      </c>
      <c r="U393" s="201"/>
      <c r="V393" s="226">
        <v>523</v>
      </c>
      <c r="X393" s="227">
        <v>0</v>
      </c>
      <c r="AB393" s="228" t="s">
        <v>17176</v>
      </c>
    </row>
    <row r="394" spans="1:28" s="227" customFormat="1" ht="67.5">
      <c r="A394" s="181" t="s">
        <v>15504</v>
      </c>
      <c r="B394" s="182" t="s">
        <v>1120</v>
      </c>
      <c r="C394" s="186" t="s">
        <v>15503</v>
      </c>
      <c r="D394" s="230" t="s">
        <v>15503</v>
      </c>
      <c r="E394" s="182" t="s">
        <v>12957</v>
      </c>
      <c r="F394" s="182" t="s">
        <v>15504</v>
      </c>
      <c r="G394" s="182" t="s">
        <v>13217</v>
      </c>
      <c r="H394" s="183">
        <v>0</v>
      </c>
      <c r="I394" s="184" t="s">
        <v>15511</v>
      </c>
      <c r="J394" s="184" t="s">
        <v>12777</v>
      </c>
      <c r="K394" s="224" t="s">
        <v>17177</v>
      </c>
      <c r="L394" s="224" t="s">
        <v>17178</v>
      </c>
      <c r="M394" s="224"/>
      <c r="N394" s="224" t="s">
        <v>16679</v>
      </c>
      <c r="O394" s="224" t="s">
        <v>16279</v>
      </c>
      <c r="P394" s="185" t="s">
        <v>485</v>
      </c>
      <c r="Q394" s="225" t="s">
        <v>16256</v>
      </c>
      <c r="R394" s="182" t="s">
        <v>15503</v>
      </c>
      <c r="S394" s="181" t="s">
        <v>12473</v>
      </c>
      <c r="T394" s="181" t="s">
        <v>12704</v>
      </c>
      <c r="U394" s="201"/>
      <c r="V394" s="226">
        <v>486</v>
      </c>
      <c r="X394" s="227">
        <v>0</v>
      </c>
      <c r="AB394" s="228" t="s">
        <v>17179</v>
      </c>
    </row>
    <row r="395" spans="1:28" s="227" customFormat="1" ht="216">
      <c r="A395" s="181" t="s">
        <v>15824</v>
      </c>
      <c r="B395" s="182" t="s">
        <v>1120</v>
      </c>
      <c r="C395" s="186" t="s">
        <v>15823</v>
      </c>
      <c r="D395" s="230"/>
      <c r="E395" s="182" t="s">
        <v>1098</v>
      </c>
      <c r="F395" s="182" t="s">
        <v>15824</v>
      </c>
      <c r="G395" s="182" t="s">
        <v>13217</v>
      </c>
      <c r="H395" s="183">
        <v>0</v>
      </c>
      <c r="I395" s="184" t="s">
        <v>1619</v>
      </c>
      <c r="J395" s="184" t="s">
        <v>6690</v>
      </c>
      <c r="K395" s="224"/>
      <c r="L395" s="224"/>
      <c r="M395" s="224"/>
      <c r="N395" s="224"/>
      <c r="O395" s="224" t="s">
        <v>16380</v>
      </c>
      <c r="P395" s="185"/>
      <c r="Q395" s="225"/>
      <c r="R395" s="182" t="s">
        <v>15823</v>
      </c>
      <c r="S395" s="181" t="s">
        <v>12547</v>
      </c>
      <c r="T395" s="181" t="s">
        <v>6689</v>
      </c>
      <c r="U395" s="201"/>
      <c r="V395" s="226">
        <v>544</v>
      </c>
      <c r="X395" s="227">
        <v>0</v>
      </c>
      <c r="AB395" s="228" t="s">
        <v>17180</v>
      </c>
    </row>
    <row r="396" spans="1:28" s="227" customFormat="1" ht="108">
      <c r="A396" s="181" t="s">
        <v>15817</v>
      </c>
      <c r="B396" s="182" t="s">
        <v>1120</v>
      </c>
      <c r="C396" s="186" t="s">
        <v>15816</v>
      </c>
      <c r="D396" s="230"/>
      <c r="E396" s="182" t="s">
        <v>1105</v>
      </c>
      <c r="F396" s="182" t="s">
        <v>15817</v>
      </c>
      <c r="G396" s="182" t="s">
        <v>13217</v>
      </c>
      <c r="H396" s="183">
        <v>0</v>
      </c>
      <c r="I396" s="184" t="s">
        <v>15830</v>
      </c>
      <c r="J396" s="184" t="s">
        <v>8672</v>
      </c>
      <c r="K396" s="224"/>
      <c r="L396" s="224"/>
      <c r="M396" s="224"/>
      <c r="N396" s="224"/>
      <c r="O396" s="224" t="s">
        <v>17181</v>
      </c>
      <c r="P396" s="185"/>
      <c r="Q396" s="225"/>
      <c r="R396" s="182" t="s">
        <v>15816</v>
      </c>
      <c r="S396" s="181" t="s">
        <v>12591</v>
      </c>
      <c r="T396" s="181" t="s">
        <v>8671</v>
      </c>
      <c r="U396" s="201"/>
      <c r="V396" s="226">
        <v>475</v>
      </c>
      <c r="X396" s="227">
        <v>0</v>
      </c>
      <c r="AB396" s="228" t="s">
        <v>17182</v>
      </c>
    </row>
    <row r="397" spans="1:28" s="227" customFormat="1" ht="81">
      <c r="A397" s="181" t="s">
        <v>15826</v>
      </c>
      <c r="B397" s="182" t="s">
        <v>1120</v>
      </c>
      <c r="C397" s="186" t="s">
        <v>15825</v>
      </c>
      <c r="D397" s="230"/>
      <c r="E397" s="182" t="s">
        <v>880</v>
      </c>
      <c r="F397" s="182" t="s">
        <v>15826</v>
      </c>
      <c r="G397" s="182" t="s">
        <v>13217</v>
      </c>
      <c r="H397" s="183"/>
      <c r="I397" s="184" t="s">
        <v>11836</v>
      </c>
      <c r="J397" s="184" t="s">
        <v>4810</v>
      </c>
      <c r="K397" s="224"/>
      <c r="L397" s="224"/>
      <c r="M397" s="224"/>
      <c r="N397" s="224"/>
      <c r="O397" s="224" t="s">
        <v>16645</v>
      </c>
      <c r="P397" s="185"/>
      <c r="Q397" s="225"/>
      <c r="R397" s="182"/>
      <c r="S397" s="181" t="s">
        <v>12663</v>
      </c>
      <c r="T397" s="181" t="s">
        <v>11788</v>
      </c>
      <c r="U397" s="201"/>
      <c r="V397" s="226"/>
      <c r="X397" s="227">
        <v>0</v>
      </c>
      <c r="AB397" s="228" t="s">
        <v>17183</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ref="S398:S421" ca="1" si="0">IF(B398="","",IF(ISERROR(MATCH($E398,CL,0)),"Unknown",INDIRECT("'C'!$A$"&amp;MATCH($E398,CL,0)+1)))</f>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ref="X398:X421" ca="1" si="1">IF(AND(C398="Smelter not listed",OR(LEN(D398)=0,LEN(E398)=0)),1,0)</f>
        <v>0</v>
      </c>
      <c r="AB398" s="228" t="str">
        <f t="shared" ref="AB398:AB421" si="2">B398&amp;C398</f>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1"/>
        <v>0</v>
      </c>
      <c r="AB399" s="228" t="str">
        <f t="shared" si="2"/>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1"/>
        <v>0</v>
      </c>
      <c r="AB400" s="228" t="str">
        <f t="shared" si="2"/>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1"/>
        <v>0</v>
      </c>
      <c r="AB401" s="228" t="str">
        <f t="shared" si="2"/>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1"/>
        <v>0</v>
      </c>
      <c r="AB402" s="228" t="str">
        <f t="shared" si="2"/>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1"/>
        <v>0</v>
      </c>
      <c r="AB403" s="228" t="str">
        <f t="shared" si="2"/>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1"/>
        <v>0</v>
      </c>
      <c r="AB404" s="228" t="str">
        <f t="shared" si="2"/>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1"/>
        <v>0</v>
      </c>
      <c r="AB405" s="228" t="str">
        <f t="shared" si="2"/>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1"/>
        <v>0</v>
      </c>
      <c r="AB406" s="228" t="str">
        <f t="shared" si="2"/>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1"/>
        <v>0</v>
      </c>
      <c r="AB407" s="228" t="str">
        <f t="shared" si="2"/>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1"/>
        <v>0</v>
      </c>
      <c r="AB408" s="228" t="str">
        <f t="shared" si="2"/>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1"/>
        <v>0</v>
      </c>
      <c r="AB409" s="228" t="str">
        <f t="shared" si="2"/>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1"/>
        <v>0</v>
      </c>
      <c r="AB410" s="228" t="str">
        <f t="shared" si="2"/>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1"/>
        <v>0</v>
      </c>
      <c r="AB411" s="228" t="str">
        <f t="shared" si="2"/>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1"/>
        <v>0</v>
      </c>
      <c r="AB412" s="228" t="str">
        <f t="shared" si="2"/>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1"/>
        <v>0</v>
      </c>
      <c r="AB413" s="228" t="str">
        <f t="shared" si="2"/>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1"/>
        <v>0</v>
      </c>
      <c r="AB414" s="228" t="str">
        <f t="shared" si="2"/>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1"/>
        <v>0</v>
      </c>
      <c r="AB415" s="228" t="str">
        <f t="shared" si="2"/>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1"/>
        <v>0</v>
      </c>
      <c r="AB416" s="228" t="str">
        <f t="shared" si="2"/>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1"/>
        <v>0</v>
      </c>
      <c r="AB417" s="228" t="str">
        <f t="shared" si="2"/>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1"/>
        <v>0</v>
      </c>
      <c r="AB418" s="228" t="str">
        <f t="shared" si="2"/>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1"/>
        <v>0</v>
      </c>
      <c r="AB419" s="228" t="str">
        <f t="shared" si="2"/>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1"/>
        <v>0</v>
      </c>
      <c r="AB420" s="228" t="str">
        <f t="shared" si="2"/>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1"/>
        <v>0</v>
      </c>
      <c r="AB421" s="228" t="str">
        <f t="shared" si="2"/>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IF(AND(C422="Smelter not listed",OR(LEN(D422)=0,LEN(E422)=0)),1,0)</f>
        <v>0</v>
      </c>
      <c r="AB422" s="228" t="str">
        <f t="shared" ref="AB422:AB452" si="5">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
        <v>0</v>
      </c>
      <c r="AB423" s="228" t="str">
        <f t="shared" si="5"/>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
        <v>0</v>
      </c>
      <c r="AB424" s="228" t="str">
        <f t="shared" si="5"/>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
        <v>0</v>
      </c>
      <c r="AB425" s="228" t="str">
        <f t="shared" si="5"/>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
        <v>0</v>
      </c>
      <c r="AB426" s="228" t="str">
        <f t="shared" si="5"/>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
        <v>0</v>
      </c>
      <c r="AB427" s="228" t="str">
        <f t="shared" si="5"/>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
        <v>0</v>
      </c>
      <c r="AB428" s="228" t="str">
        <f t="shared" si="5"/>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
        <v>0</v>
      </c>
      <c r="AB429" s="228" t="str">
        <f t="shared" si="5"/>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
        <v>0</v>
      </c>
      <c r="AB430" s="228" t="str">
        <f t="shared" si="5"/>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
        <v>0</v>
      </c>
      <c r="AB431" s="228" t="str">
        <f t="shared" si="5"/>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
        <v>0</v>
      </c>
      <c r="AB432" s="228" t="str">
        <f t="shared" si="5"/>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
        <v>0</v>
      </c>
      <c r="AB433" s="228" t="str">
        <f t="shared" si="5"/>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
        <v>0</v>
      </c>
      <c r="AB434" s="228" t="str">
        <f t="shared" si="5"/>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
        <v>0</v>
      </c>
      <c r="AB435" s="228" t="str">
        <f t="shared" si="5"/>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
        <v>0</v>
      </c>
      <c r="AB436" s="228" t="str">
        <f t="shared" si="5"/>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
        <v>0</v>
      </c>
      <c r="AB437" s="228" t="str">
        <f t="shared" si="5"/>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
        <v>0</v>
      </c>
      <c r="AB438" s="228" t="str">
        <f t="shared" si="5"/>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
        <v>0</v>
      </c>
      <c r="AB439" s="228" t="str">
        <f t="shared" si="5"/>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
        <v>0</v>
      </c>
      <c r="AB440" s="228" t="str">
        <f t="shared" si="5"/>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
        <v>0</v>
      </c>
      <c r="AB441" s="228" t="str">
        <f t="shared" si="5"/>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
        <v>0</v>
      </c>
      <c r="AB442" s="228" t="str">
        <f t="shared" si="5"/>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
        <v>0</v>
      </c>
      <c r="AB443" s="228" t="str">
        <f t="shared" si="5"/>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
        <v>0</v>
      </c>
      <c r="AB444" s="228" t="str">
        <f t="shared" si="5"/>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
        <v>0</v>
      </c>
      <c r="AB445" s="228" t="str">
        <f t="shared" si="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
        <v>0</v>
      </c>
      <c r="AB446" s="228" t="str">
        <f t="shared" si="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
        <v>0</v>
      </c>
      <c r="AB447" s="228" t="str">
        <f t="shared" si="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
        <v>0</v>
      </c>
      <c r="AB448" s="228" t="str">
        <f t="shared" si="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
        <v>0</v>
      </c>
      <c r="AB449" s="228" t="str">
        <f t="shared" si="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
        <v>0</v>
      </c>
      <c r="AB450" s="228" t="str">
        <f t="shared" si="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
        <v>0</v>
      </c>
      <c r="AB451" s="228" t="str">
        <f t="shared" si="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
        <v>0</v>
      </c>
      <c r="AB452" s="228" t="str">
        <f t="shared" si="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7">IF(AND(C453="Smelter not listed",OR(LEN(D453)=0,LEN(E453)=0)),1,0)</f>
        <v>0</v>
      </c>
      <c r="AB453" s="228" t="str">
        <f t="shared" ref="AB453" si="8">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9">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10">IF(AND(C454="Smelter not listed",OR(LEN(D454)=0,LEN(E454)=0)),1,0)</f>
        <v>0</v>
      </c>
      <c r="AB454" s="228" t="str">
        <f t="shared" ref="AB454:AB485" si="11">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9"/>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10"/>
        <v>0</v>
      </c>
      <c r="AB455" s="228" t="str">
        <f t="shared" si="11"/>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9"/>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10"/>
        <v>0</v>
      </c>
      <c r="AB456" s="228" t="str">
        <f t="shared" si="11"/>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9"/>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10"/>
        <v>0</v>
      </c>
      <c r="AB457" s="228" t="str">
        <f t="shared" si="11"/>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9"/>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10"/>
        <v>0</v>
      </c>
      <c r="AB458" s="228" t="str">
        <f t="shared" si="11"/>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9"/>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10"/>
        <v>0</v>
      </c>
      <c r="AB459" s="228" t="str">
        <f t="shared" si="11"/>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9"/>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10"/>
        <v>0</v>
      </c>
      <c r="AB460" s="228" t="str">
        <f t="shared" si="11"/>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10"/>
        <v>0</v>
      </c>
      <c r="AB461" s="228" t="str">
        <f t="shared" si="11"/>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10"/>
        <v>0</v>
      </c>
      <c r="AB462" s="228" t="str">
        <f t="shared" si="11"/>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10"/>
        <v>0</v>
      </c>
      <c r="AB463" s="228" t="str">
        <f t="shared" si="11"/>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10"/>
        <v>0</v>
      </c>
      <c r="AB464" s="228" t="str">
        <f t="shared" si="11"/>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10"/>
        <v>0</v>
      </c>
      <c r="AB465" s="228" t="str">
        <f t="shared" si="11"/>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10"/>
        <v>0</v>
      </c>
      <c r="AB466" s="228" t="str">
        <f t="shared" si="11"/>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10"/>
        <v>0</v>
      </c>
      <c r="AB467" s="228" t="str">
        <f t="shared" si="11"/>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10"/>
        <v>0</v>
      </c>
      <c r="AB468" s="228" t="str">
        <f t="shared" si="11"/>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10"/>
        <v>0</v>
      </c>
      <c r="AB469" s="228" t="str">
        <f t="shared" si="11"/>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10"/>
        <v>0</v>
      </c>
      <c r="AB470" s="228" t="str">
        <f t="shared" si="11"/>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10"/>
        <v>0</v>
      </c>
      <c r="AB471" s="228" t="str">
        <f t="shared" si="11"/>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10"/>
        <v>0</v>
      </c>
      <c r="AB472" s="228" t="str">
        <f t="shared" si="11"/>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10"/>
        <v>0</v>
      </c>
      <c r="AB473" s="228" t="str">
        <f t="shared" si="11"/>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10"/>
        <v>0</v>
      </c>
      <c r="AB474" s="228" t="str">
        <f t="shared" si="11"/>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10"/>
        <v>0</v>
      </c>
      <c r="AB475" s="228" t="str">
        <f t="shared" si="11"/>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10"/>
        <v>0</v>
      </c>
      <c r="AB476" s="228" t="str">
        <f t="shared" si="11"/>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10"/>
        <v>0</v>
      </c>
      <c r="AB477" s="228" t="str">
        <f t="shared" si="11"/>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10"/>
        <v>0</v>
      </c>
      <c r="AB478" s="228" t="str">
        <f t="shared" si="11"/>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10"/>
        <v>0</v>
      </c>
      <c r="AB479" s="228" t="str">
        <f t="shared" si="11"/>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10"/>
        <v>0</v>
      </c>
      <c r="AB480" s="228" t="str">
        <f t="shared" si="11"/>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10"/>
        <v>0</v>
      </c>
      <c r="AB481" s="228" t="str">
        <f t="shared" si="11"/>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10"/>
        <v>0</v>
      </c>
      <c r="AB482" s="228" t="str">
        <f t="shared" si="11"/>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10"/>
        <v>0</v>
      </c>
      <c r="AB483" s="228" t="str">
        <f t="shared" si="11"/>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10"/>
        <v>0</v>
      </c>
      <c r="AB484" s="228" t="str">
        <f t="shared" si="11"/>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10"/>
        <v>0</v>
      </c>
      <c r="AB485" s="228" t="str">
        <f t="shared" si="11"/>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12">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13">IF(AND(C486="Smelter not listed",OR(LEN(D486)=0,LEN(E486)=0)),1,0)</f>
        <v>0</v>
      </c>
      <c r="AB486" s="228" t="str">
        <f t="shared" ref="AB486:AB516" si="14">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12"/>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13"/>
        <v>0</v>
      </c>
      <c r="AB487" s="228" t="str">
        <f t="shared" si="14"/>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12"/>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13"/>
        <v>0</v>
      </c>
      <c r="AB488" s="228" t="str">
        <f t="shared" si="14"/>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12"/>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13"/>
        <v>0</v>
      </c>
      <c r="AB489" s="228" t="str">
        <f t="shared" si="14"/>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12"/>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13"/>
        <v>0</v>
      </c>
      <c r="AB490" s="228" t="str">
        <f t="shared" si="14"/>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12"/>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13"/>
        <v>0</v>
      </c>
      <c r="AB491" s="228" t="str">
        <f t="shared" si="14"/>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12"/>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13"/>
        <v>0</v>
      </c>
      <c r="AB492" s="228" t="str">
        <f t="shared" si="14"/>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1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13"/>
        <v>0</v>
      </c>
      <c r="AB493" s="228" t="str">
        <f t="shared" si="14"/>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1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13"/>
        <v>0</v>
      </c>
      <c r="AB494" s="228" t="str">
        <f t="shared" si="14"/>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1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13"/>
        <v>0</v>
      </c>
      <c r="AB495" s="228" t="str">
        <f t="shared" si="14"/>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1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13"/>
        <v>0</v>
      </c>
      <c r="AB496" s="228" t="str">
        <f t="shared" si="14"/>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1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13"/>
        <v>0</v>
      </c>
      <c r="AB497" s="228" t="str">
        <f t="shared" si="14"/>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1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13"/>
        <v>0</v>
      </c>
      <c r="AB498" s="228" t="str">
        <f t="shared" si="14"/>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1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13"/>
        <v>0</v>
      </c>
      <c r="AB499" s="228" t="str">
        <f t="shared" si="14"/>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1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13"/>
        <v>0</v>
      </c>
      <c r="AB500" s="228" t="str">
        <f t="shared" si="14"/>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1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13"/>
        <v>0</v>
      </c>
      <c r="AB501" s="228" t="str">
        <f t="shared" si="14"/>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1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13"/>
        <v>0</v>
      </c>
      <c r="AB502" s="228" t="str">
        <f t="shared" si="14"/>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1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13"/>
        <v>0</v>
      </c>
      <c r="AB503" s="228" t="str">
        <f t="shared" si="14"/>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1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13"/>
        <v>0</v>
      </c>
      <c r="AB504" s="228" t="str">
        <f t="shared" si="14"/>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1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13"/>
        <v>0</v>
      </c>
      <c r="AB505" s="228" t="str">
        <f t="shared" si="14"/>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1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13"/>
        <v>0</v>
      </c>
      <c r="AB506" s="228" t="str">
        <f t="shared" si="14"/>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1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13"/>
        <v>0</v>
      </c>
      <c r="AB507" s="228" t="str">
        <f t="shared" si="14"/>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1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13"/>
        <v>0</v>
      </c>
      <c r="AB508" s="228" t="str">
        <f t="shared" si="14"/>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1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13"/>
        <v>0</v>
      </c>
      <c r="AB509" s="228" t="str">
        <f t="shared" si="1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1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13"/>
        <v>0</v>
      </c>
      <c r="AB510" s="228" t="str">
        <f t="shared" si="1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1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13"/>
        <v>0</v>
      </c>
      <c r="AB511" s="228" t="str">
        <f t="shared" si="1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1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13"/>
        <v>0</v>
      </c>
      <c r="AB512" s="228" t="str">
        <f t="shared" si="1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1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13"/>
        <v>0</v>
      </c>
      <c r="AB513" s="228" t="str">
        <f t="shared" si="1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1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13"/>
        <v>0</v>
      </c>
      <c r="AB514" s="228" t="str">
        <f t="shared" si="1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1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13"/>
        <v>0</v>
      </c>
      <c r="AB515" s="228" t="str">
        <f t="shared" si="1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1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13"/>
        <v>0</v>
      </c>
      <c r="AB516" s="228" t="str">
        <f t="shared" si="1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15">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16">IF(AND(C517="Smelter not listed",OR(LEN(D517)=0,LEN(E517)=0)),1,0)</f>
        <v>0</v>
      </c>
      <c r="AB517" s="228" t="str">
        <f t="shared" ref="AB517" si="17">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18">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19">IF(AND(C518="Smelter not listed",OR(LEN(D518)=0,LEN(E518)=0)),1,0)</f>
        <v>0</v>
      </c>
      <c r="AB518" s="228" t="str">
        <f t="shared" ref="AB518:AB549" si="20">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1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19"/>
        <v>0</v>
      </c>
      <c r="AB519" s="228" t="str">
        <f t="shared" si="20"/>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1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19"/>
        <v>0</v>
      </c>
      <c r="AB520" s="228" t="str">
        <f t="shared" si="20"/>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1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19"/>
        <v>0</v>
      </c>
      <c r="AB521" s="228" t="str">
        <f t="shared" si="20"/>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1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19"/>
        <v>0</v>
      </c>
      <c r="AB522" s="228" t="str">
        <f t="shared" si="20"/>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1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19"/>
        <v>0</v>
      </c>
      <c r="AB523" s="228" t="str">
        <f t="shared" si="20"/>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1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19"/>
        <v>0</v>
      </c>
      <c r="AB524" s="228" t="str">
        <f t="shared" si="20"/>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1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19"/>
        <v>0</v>
      </c>
      <c r="AB525" s="228" t="str">
        <f t="shared" si="20"/>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1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19"/>
        <v>0</v>
      </c>
      <c r="AB526" s="228" t="str">
        <f t="shared" si="20"/>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1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19"/>
        <v>0</v>
      </c>
      <c r="AB527" s="228" t="str">
        <f t="shared" si="20"/>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1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19"/>
        <v>0</v>
      </c>
      <c r="AB528" s="228" t="str">
        <f t="shared" si="20"/>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1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19"/>
        <v>0</v>
      </c>
      <c r="AB529" s="228" t="str">
        <f t="shared" si="20"/>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1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19"/>
        <v>0</v>
      </c>
      <c r="AB530" s="228" t="str">
        <f t="shared" si="20"/>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1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19"/>
        <v>0</v>
      </c>
      <c r="AB531" s="228" t="str">
        <f t="shared" si="20"/>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1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19"/>
        <v>0</v>
      </c>
      <c r="AB532" s="228" t="str">
        <f t="shared" si="20"/>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1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19"/>
        <v>0</v>
      </c>
      <c r="AB533" s="228" t="str">
        <f t="shared" si="20"/>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1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19"/>
        <v>0</v>
      </c>
      <c r="AB534" s="228" t="str">
        <f t="shared" si="20"/>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1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19"/>
        <v>0</v>
      </c>
      <c r="AB535" s="228" t="str">
        <f t="shared" si="20"/>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1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19"/>
        <v>0</v>
      </c>
      <c r="AB536" s="228" t="str">
        <f t="shared" si="20"/>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1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19"/>
        <v>0</v>
      </c>
      <c r="AB537" s="228" t="str">
        <f t="shared" si="20"/>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1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19"/>
        <v>0</v>
      </c>
      <c r="AB538" s="228" t="str">
        <f t="shared" si="20"/>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1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19"/>
        <v>0</v>
      </c>
      <c r="AB539" s="228" t="str">
        <f t="shared" si="20"/>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1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19"/>
        <v>0</v>
      </c>
      <c r="AB540" s="228" t="str">
        <f t="shared" si="20"/>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1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19"/>
        <v>0</v>
      </c>
      <c r="AB541" s="228" t="str">
        <f t="shared" si="20"/>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1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19"/>
        <v>0</v>
      </c>
      <c r="AB542" s="228" t="str">
        <f t="shared" si="20"/>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1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19"/>
        <v>0</v>
      </c>
      <c r="AB543" s="228" t="str">
        <f t="shared" si="20"/>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1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19"/>
        <v>0</v>
      </c>
      <c r="AB544" s="228" t="str">
        <f t="shared" si="20"/>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1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19"/>
        <v>0</v>
      </c>
      <c r="AB545" s="228" t="str">
        <f t="shared" si="20"/>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1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19"/>
        <v>0</v>
      </c>
      <c r="AB546" s="228" t="str">
        <f t="shared" si="20"/>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1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19"/>
        <v>0</v>
      </c>
      <c r="AB547" s="228" t="str">
        <f t="shared" si="20"/>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1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19"/>
        <v>0</v>
      </c>
      <c r="AB548" s="228" t="str">
        <f t="shared" si="20"/>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1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19"/>
        <v>0</v>
      </c>
      <c r="AB549" s="228" t="str">
        <f t="shared" si="20"/>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21">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22">IF(AND(C550="Smelter not listed",OR(LEN(D550)=0,LEN(E550)=0)),1,0)</f>
        <v>0</v>
      </c>
      <c r="AB550" s="228" t="str">
        <f t="shared" ref="AB550:AB580" si="23">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2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22"/>
        <v>0</v>
      </c>
      <c r="AB551" s="228" t="str">
        <f t="shared" si="23"/>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2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22"/>
        <v>0</v>
      </c>
      <c r="AB552" s="228" t="str">
        <f t="shared" si="23"/>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2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22"/>
        <v>0</v>
      </c>
      <c r="AB553" s="228" t="str">
        <f t="shared" si="23"/>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2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22"/>
        <v>0</v>
      </c>
      <c r="AB554" s="228" t="str">
        <f t="shared" si="23"/>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2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22"/>
        <v>0</v>
      </c>
      <c r="AB555" s="228" t="str">
        <f t="shared" si="23"/>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2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22"/>
        <v>0</v>
      </c>
      <c r="AB556" s="228" t="str">
        <f t="shared" si="23"/>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2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22"/>
        <v>0</v>
      </c>
      <c r="AB557" s="228" t="str">
        <f t="shared" si="23"/>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2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22"/>
        <v>0</v>
      </c>
      <c r="AB558" s="228" t="str">
        <f t="shared" si="23"/>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2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22"/>
        <v>0</v>
      </c>
      <c r="AB559" s="228" t="str">
        <f t="shared" si="23"/>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2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22"/>
        <v>0</v>
      </c>
      <c r="AB560" s="228" t="str">
        <f t="shared" si="23"/>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2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22"/>
        <v>0</v>
      </c>
      <c r="AB561" s="228" t="str">
        <f t="shared" si="23"/>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2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22"/>
        <v>0</v>
      </c>
      <c r="AB562" s="228" t="str">
        <f t="shared" si="23"/>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2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22"/>
        <v>0</v>
      </c>
      <c r="AB563" s="228" t="str">
        <f t="shared" si="23"/>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2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22"/>
        <v>0</v>
      </c>
      <c r="AB564" s="228" t="str">
        <f t="shared" si="23"/>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2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22"/>
        <v>0</v>
      </c>
      <c r="AB565" s="228" t="str">
        <f t="shared" si="23"/>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2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22"/>
        <v>0</v>
      </c>
      <c r="AB566" s="228" t="str">
        <f t="shared" si="23"/>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2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22"/>
        <v>0</v>
      </c>
      <c r="AB567" s="228" t="str">
        <f t="shared" si="23"/>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2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22"/>
        <v>0</v>
      </c>
      <c r="AB568" s="228" t="str">
        <f t="shared" si="23"/>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2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22"/>
        <v>0</v>
      </c>
      <c r="AB569" s="228" t="str">
        <f t="shared" si="23"/>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2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22"/>
        <v>0</v>
      </c>
      <c r="AB570" s="228" t="str">
        <f t="shared" si="23"/>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2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22"/>
        <v>0</v>
      </c>
      <c r="AB571" s="228" t="str">
        <f t="shared" si="23"/>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2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22"/>
        <v>0</v>
      </c>
      <c r="AB572" s="228" t="str">
        <f t="shared" si="23"/>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2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22"/>
        <v>0</v>
      </c>
      <c r="AB573" s="228" t="str">
        <f t="shared" si="23"/>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2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22"/>
        <v>0</v>
      </c>
      <c r="AB574" s="228" t="str">
        <f t="shared" si="23"/>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2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22"/>
        <v>0</v>
      </c>
      <c r="AB575" s="228" t="str">
        <f t="shared" si="23"/>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2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22"/>
        <v>0</v>
      </c>
      <c r="AB576" s="228" t="str">
        <f t="shared" si="23"/>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2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22"/>
        <v>0</v>
      </c>
      <c r="AB577" s="228" t="str">
        <f t="shared" si="23"/>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2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22"/>
        <v>0</v>
      </c>
      <c r="AB578" s="228" t="str">
        <f t="shared" si="23"/>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2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22"/>
        <v>0</v>
      </c>
      <c r="AB579" s="228" t="str">
        <f t="shared" si="23"/>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2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22"/>
        <v>0</v>
      </c>
      <c r="AB580" s="228" t="str">
        <f t="shared" si="23"/>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24">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25">IF(AND(C581="Smelter not listed",OR(LEN(D581)=0,LEN(E581)=0)),1,0)</f>
        <v>0</v>
      </c>
      <c r="AB581" s="228" t="str">
        <f t="shared" ref="AB581" si="26">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27">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28">IF(AND(C586="Smelter not listed",OR(LEN(D586)=0,LEN(E586)=0)),1,0)</f>
        <v>0</v>
      </c>
      <c r="AB586" s="228" t="str">
        <f t="shared" ref="AB586" si="29">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30">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31">IF(AND(C587="Smelter not listed",OR(LEN(D587)=0,LEN(E587)=0)),1,0)</f>
        <v>0</v>
      </c>
      <c r="AB587" s="228" t="str">
        <f t="shared" ref="AB587:AB634" si="32">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3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31"/>
        <v>0</v>
      </c>
      <c r="AB588" s="228" t="str">
        <f t="shared" si="32"/>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3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31"/>
        <v>0</v>
      </c>
      <c r="AB589" s="228" t="str">
        <f t="shared" si="32"/>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3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31"/>
        <v>0</v>
      </c>
      <c r="AB590" s="228" t="str">
        <f t="shared" si="32"/>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3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31"/>
        <v>0</v>
      </c>
      <c r="AB591" s="228" t="str">
        <f t="shared" si="32"/>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30"/>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31"/>
        <v>0</v>
      </c>
      <c r="AB592" s="228" t="str">
        <f t="shared" si="32"/>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30"/>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31"/>
        <v>0</v>
      </c>
      <c r="AB593" s="228" t="str">
        <f t="shared" si="32"/>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30"/>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31"/>
        <v>0</v>
      </c>
      <c r="AB594" s="228" t="str">
        <f t="shared" si="32"/>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30"/>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31"/>
        <v>0</v>
      </c>
      <c r="AB595" s="228" t="str">
        <f t="shared" si="32"/>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30"/>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31"/>
        <v>0</v>
      </c>
      <c r="AB596" s="228" t="str">
        <f t="shared" si="32"/>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30"/>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31"/>
        <v>0</v>
      </c>
      <c r="AB597" s="228" t="str">
        <f t="shared" si="32"/>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30"/>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31"/>
        <v>0</v>
      </c>
      <c r="AB598" s="228" t="str">
        <f t="shared" si="32"/>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30"/>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31"/>
        <v>0</v>
      </c>
      <c r="AB599" s="228" t="str">
        <f t="shared" si="32"/>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30"/>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31"/>
        <v>0</v>
      </c>
      <c r="AB600" s="228" t="str">
        <f t="shared" si="32"/>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30"/>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31"/>
        <v>0</v>
      </c>
      <c r="AB601" s="228" t="str">
        <f t="shared" si="32"/>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30"/>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31"/>
        <v>0</v>
      </c>
      <c r="AB602" s="228" t="str">
        <f t="shared" si="32"/>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30"/>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31"/>
        <v>0</v>
      </c>
      <c r="AB603" s="228" t="str">
        <f t="shared" si="32"/>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30"/>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31"/>
        <v>0</v>
      </c>
      <c r="AB604" s="228" t="str">
        <f t="shared" si="32"/>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30"/>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31"/>
        <v>0</v>
      </c>
      <c r="AB605" s="228" t="str">
        <f t="shared" si="32"/>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30"/>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31"/>
        <v>0</v>
      </c>
      <c r="AB606" s="228" t="str">
        <f t="shared" si="32"/>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30"/>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31"/>
        <v>0</v>
      </c>
      <c r="AB607" s="228" t="str">
        <f t="shared" si="32"/>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30"/>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31"/>
        <v>0</v>
      </c>
      <c r="AB608" s="228" t="str">
        <f t="shared" si="32"/>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3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31"/>
        <v>0</v>
      </c>
      <c r="AB609" s="228" t="str">
        <f t="shared" si="32"/>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3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31"/>
        <v>0</v>
      </c>
      <c r="AB610" s="228" t="str">
        <f t="shared" si="32"/>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3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31"/>
        <v>0</v>
      </c>
      <c r="AB611" s="228" t="str">
        <f t="shared" si="32"/>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3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31"/>
        <v>0</v>
      </c>
      <c r="AB612" s="228" t="str">
        <f t="shared" si="32"/>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3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31"/>
        <v>0</v>
      </c>
      <c r="AB613" s="228" t="str">
        <f t="shared" si="32"/>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3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31"/>
        <v>0</v>
      </c>
      <c r="AB614" s="228" t="str">
        <f t="shared" si="32"/>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3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31"/>
        <v>0</v>
      </c>
      <c r="AB615" s="228" t="str">
        <f t="shared" si="32"/>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3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31"/>
        <v>0</v>
      </c>
      <c r="AB616" s="228" t="str">
        <f t="shared" si="32"/>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3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31"/>
        <v>0</v>
      </c>
      <c r="AB617" s="228" t="str">
        <f t="shared" si="32"/>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3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31"/>
        <v>0</v>
      </c>
      <c r="AB618" s="228" t="str">
        <f t="shared" si="32"/>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3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31"/>
        <v>0</v>
      </c>
      <c r="AB619" s="228" t="str">
        <f t="shared" si="32"/>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3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31"/>
        <v>0</v>
      </c>
      <c r="AB620" s="228" t="str">
        <f t="shared" si="32"/>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3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31"/>
        <v>0</v>
      </c>
      <c r="AB621" s="228" t="str">
        <f t="shared" si="32"/>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3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31"/>
        <v>0</v>
      </c>
      <c r="AB622" s="228" t="str">
        <f t="shared" si="32"/>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3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31"/>
        <v>0</v>
      </c>
      <c r="AB623" s="228" t="str">
        <f t="shared" si="32"/>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3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31"/>
        <v>0</v>
      </c>
      <c r="AB624" s="228" t="str">
        <f t="shared" si="32"/>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3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31"/>
        <v>0</v>
      </c>
      <c r="AB625" s="228" t="str">
        <f t="shared" si="32"/>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3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31"/>
        <v>0</v>
      </c>
      <c r="AB626" s="228" t="str">
        <f t="shared" si="32"/>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3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31"/>
        <v>0</v>
      </c>
      <c r="AB627" s="228" t="str">
        <f t="shared" si="3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3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31"/>
        <v>0</v>
      </c>
      <c r="AB628" s="228" t="str">
        <f t="shared" si="3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3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31"/>
        <v>0</v>
      </c>
      <c r="AB629" s="228" t="str">
        <f t="shared" si="3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3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31"/>
        <v>0</v>
      </c>
      <c r="AB630" s="228" t="str">
        <f t="shared" si="3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3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31"/>
        <v>0</v>
      </c>
      <c r="AB631" s="228" t="str">
        <f t="shared" si="3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3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31"/>
        <v>0</v>
      </c>
      <c r="AB632" s="228" t="str">
        <f t="shared" si="3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3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31"/>
        <v>0</v>
      </c>
      <c r="AB633" s="228" t="str">
        <f t="shared" si="3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3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31"/>
        <v>0</v>
      </c>
      <c r="AB634" s="228" t="str">
        <f t="shared" si="3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33">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34">IF(AND(C635="Smelter not listed",OR(LEN(D635)=0,LEN(E635)=0)),1,0)</f>
        <v>0</v>
      </c>
      <c r="AB635" s="228" t="str">
        <f t="shared" ref="AB635" si="35">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36">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37">IF(AND(C636="Smelter not listed",OR(LEN(D636)=0,LEN(E636)=0)),1,0)</f>
        <v>0</v>
      </c>
      <c r="AB636" s="228" t="str">
        <f t="shared" ref="AB636:AB667" si="38">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36"/>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37"/>
        <v>0</v>
      </c>
      <c r="AB637" s="228" t="str">
        <f t="shared" si="38"/>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36"/>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37"/>
        <v>0</v>
      </c>
      <c r="AB638" s="228" t="str">
        <f t="shared" si="38"/>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36"/>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37"/>
        <v>0</v>
      </c>
      <c r="AB639" s="228" t="str">
        <f t="shared" si="38"/>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36"/>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37"/>
        <v>0</v>
      </c>
      <c r="AB640" s="228" t="str">
        <f t="shared" si="38"/>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36"/>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37"/>
        <v>0</v>
      </c>
      <c r="AB641" s="228" t="str">
        <f t="shared" si="38"/>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36"/>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37"/>
        <v>0</v>
      </c>
      <c r="AB642" s="228" t="str">
        <f t="shared" si="38"/>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3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37"/>
        <v>0</v>
      </c>
      <c r="AB643" s="228" t="str">
        <f t="shared" si="38"/>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3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37"/>
        <v>0</v>
      </c>
      <c r="AB644" s="228" t="str">
        <f t="shared" si="38"/>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3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37"/>
        <v>0</v>
      </c>
      <c r="AB645" s="228" t="str">
        <f t="shared" si="38"/>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3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37"/>
        <v>0</v>
      </c>
      <c r="AB646" s="228" t="str">
        <f t="shared" si="38"/>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3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37"/>
        <v>0</v>
      </c>
      <c r="AB647" s="228" t="str">
        <f t="shared" si="38"/>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3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37"/>
        <v>0</v>
      </c>
      <c r="AB648" s="228" t="str">
        <f t="shared" si="38"/>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3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37"/>
        <v>0</v>
      </c>
      <c r="AB649" s="228" t="str">
        <f t="shared" si="38"/>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3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37"/>
        <v>0</v>
      </c>
      <c r="AB650" s="228" t="str">
        <f t="shared" si="38"/>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3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37"/>
        <v>0</v>
      </c>
      <c r="AB651" s="228" t="str">
        <f t="shared" si="38"/>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3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37"/>
        <v>0</v>
      </c>
      <c r="AB652" s="228" t="str">
        <f t="shared" si="38"/>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3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37"/>
        <v>0</v>
      </c>
      <c r="AB653" s="228" t="str">
        <f t="shared" si="38"/>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3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37"/>
        <v>0</v>
      </c>
      <c r="AB654" s="228" t="str">
        <f t="shared" si="38"/>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3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37"/>
        <v>0</v>
      </c>
      <c r="AB655" s="228" t="str">
        <f t="shared" si="38"/>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3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37"/>
        <v>0</v>
      </c>
      <c r="AB656" s="228" t="str">
        <f t="shared" si="38"/>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3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37"/>
        <v>0</v>
      </c>
      <c r="AB657" s="228" t="str">
        <f t="shared" si="38"/>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3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37"/>
        <v>0</v>
      </c>
      <c r="AB658" s="228" t="str">
        <f t="shared" si="38"/>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3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37"/>
        <v>0</v>
      </c>
      <c r="AB659" s="228" t="str">
        <f t="shared" si="38"/>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3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37"/>
        <v>0</v>
      </c>
      <c r="AB660" s="228" t="str">
        <f t="shared" si="38"/>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3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37"/>
        <v>0</v>
      </c>
      <c r="AB661" s="228" t="str">
        <f t="shared" si="38"/>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3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37"/>
        <v>0</v>
      </c>
      <c r="AB662" s="228" t="str">
        <f t="shared" si="38"/>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3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37"/>
        <v>0</v>
      </c>
      <c r="AB663" s="228" t="str">
        <f t="shared" si="38"/>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3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37"/>
        <v>0</v>
      </c>
      <c r="AB664" s="228" t="str">
        <f t="shared" si="38"/>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3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37"/>
        <v>0</v>
      </c>
      <c r="AB665" s="228" t="str">
        <f t="shared" si="38"/>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3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37"/>
        <v>0</v>
      </c>
      <c r="AB666" s="228" t="str">
        <f t="shared" si="38"/>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3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37"/>
        <v>0</v>
      </c>
      <c r="AB667" s="228" t="str">
        <f t="shared" si="38"/>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39">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40">IF(AND(C668="Smelter not listed",OR(LEN(D668)=0,LEN(E668)=0)),1,0)</f>
        <v>0</v>
      </c>
      <c r="AB668" s="228" t="str">
        <f t="shared" ref="AB668:AB698" si="41">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39"/>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40"/>
        <v>0</v>
      </c>
      <c r="AB669" s="228" t="str">
        <f t="shared" si="41"/>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39"/>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40"/>
        <v>0</v>
      </c>
      <c r="AB670" s="228" t="str">
        <f t="shared" si="41"/>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39"/>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40"/>
        <v>0</v>
      </c>
      <c r="AB671" s="228" t="str">
        <f t="shared" si="41"/>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39"/>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40"/>
        <v>0</v>
      </c>
      <c r="AB672" s="228" t="str">
        <f t="shared" si="41"/>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3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40"/>
        <v>0</v>
      </c>
      <c r="AB673" s="228" t="str">
        <f t="shared" si="41"/>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3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40"/>
        <v>0</v>
      </c>
      <c r="AB674" s="228" t="str">
        <f t="shared" si="41"/>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3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40"/>
        <v>0</v>
      </c>
      <c r="AB675" s="228" t="str">
        <f t="shared" si="41"/>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3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40"/>
        <v>0</v>
      </c>
      <c r="AB676" s="228" t="str">
        <f t="shared" si="41"/>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3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40"/>
        <v>0</v>
      </c>
      <c r="AB677" s="228" t="str">
        <f t="shared" si="41"/>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3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40"/>
        <v>0</v>
      </c>
      <c r="AB678" s="228" t="str">
        <f t="shared" si="41"/>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3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40"/>
        <v>0</v>
      </c>
      <c r="AB679" s="228" t="str">
        <f t="shared" si="41"/>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3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40"/>
        <v>0</v>
      </c>
      <c r="AB680" s="228" t="str">
        <f t="shared" si="41"/>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3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40"/>
        <v>0</v>
      </c>
      <c r="AB681" s="228" t="str">
        <f t="shared" si="41"/>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3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40"/>
        <v>0</v>
      </c>
      <c r="AB682" s="228" t="str">
        <f t="shared" si="41"/>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3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40"/>
        <v>0</v>
      </c>
      <c r="AB683" s="228" t="str">
        <f t="shared" si="41"/>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3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40"/>
        <v>0</v>
      </c>
      <c r="AB684" s="228" t="str">
        <f t="shared" si="41"/>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3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40"/>
        <v>0</v>
      </c>
      <c r="AB685" s="228" t="str">
        <f t="shared" si="41"/>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3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40"/>
        <v>0</v>
      </c>
      <c r="AB686" s="228" t="str">
        <f t="shared" si="41"/>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3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40"/>
        <v>0</v>
      </c>
      <c r="AB687" s="228" t="str">
        <f t="shared" si="41"/>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3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40"/>
        <v>0</v>
      </c>
      <c r="AB688" s="228" t="str">
        <f t="shared" si="41"/>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3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40"/>
        <v>0</v>
      </c>
      <c r="AB689" s="228" t="str">
        <f t="shared" si="41"/>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3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40"/>
        <v>0</v>
      </c>
      <c r="AB690" s="228" t="str">
        <f t="shared" si="41"/>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3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40"/>
        <v>0</v>
      </c>
      <c r="AB691" s="228" t="str">
        <f t="shared" si="4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3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40"/>
        <v>0</v>
      </c>
      <c r="AB692" s="228" t="str">
        <f t="shared" si="4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3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40"/>
        <v>0</v>
      </c>
      <c r="AB693" s="228" t="str">
        <f t="shared" si="4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3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40"/>
        <v>0</v>
      </c>
      <c r="AB694" s="228" t="str">
        <f t="shared" si="4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3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40"/>
        <v>0</v>
      </c>
      <c r="AB695" s="228" t="str">
        <f t="shared" si="4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3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40"/>
        <v>0</v>
      </c>
      <c r="AB696" s="228" t="str">
        <f t="shared" si="4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3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40"/>
        <v>0</v>
      </c>
      <c r="AB697" s="228" t="str">
        <f t="shared" si="4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3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40"/>
        <v>0</v>
      </c>
      <c r="AB698" s="228" t="str">
        <f t="shared" si="4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42">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43">IF(AND(C699="Smelter not listed",OR(LEN(D699)=0,LEN(E699)=0)),1,0)</f>
        <v>0</v>
      </c>
      <c r="AB699" s="228" t="str">
        <f t="shared" ref="AB699" si="44">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45">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46">IF(AND(C700="Smelter not listed",OR(LEN(D700)=0,LEN(E700)=0)),1,0)</f>
        <v>0</v>
      </c>
      <c r="AB700" s="228" t="str">
        <f t="shared" ref="AB700:AB731" si="47">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45"/>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46"/>
        <v>0</v>
      </c>
      <c r="AB701" s="228" t="str">
        <f t="shared" si="47"/>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45"/>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46"/>
        <v>0</v>
      </c>
      <c r="AB702" s="228" t="str">
        <f t="shared" si="47"/>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45"/>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46"/>
        <v>0</v>
      </c>
      <c r="AB703" s="228" t="str">
        <f t="shared" si="47"/>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45"/>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46"/>
        <v>0</v>
      </c>
      <c r="AB704" s="228" t="str">
        <f t="shared" si="47"/>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45"/>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46"/>
        <v>0</v>
      </c>
      <c r="AB705" s="228" t="str">
        <f t="shared" si="47"/>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45"/>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46"/>
        <v>0</v>
      </c>
      <c r="AB706" s="228" t="str">
        <f t="shared" si="47"/>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4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46"/>
        <v>0</v>
      </c>
      <c r="AB707" s="228" t="str">
        <f t="shared" si="47"/>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4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46"/>
        <v>0</v>
      </c>
      <c r="AB708" s="228" t="str">
        <f t="shared" si="47"/>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4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46"/>
        <v>0</v>
      </c>
      <c r="AB709" s="228" t="str">
        <f t="shared" si="47"/>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4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46"/>
        <v>0</v>
      </c>
      <c r="AB710" s="228" t="str">
        <f t="shared" si="47"/>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4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46"/>
        <v>0</v>
      </c>
      <c r="AB711" s="228" t="str">
        <f t="shared" si="47"/>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4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46"/>
        <v>0</v>
      </c>
      <c r="AB712" s="228" t="str">
        <f t="shared" si="47"/>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4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46"/>
        <v>0</v>
      </c>
      <c r="AB713" s="228" t="str">
        <f t="shared" si="47"/>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4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46"/>
        <v>0</v>
      </c>
      <c r="AB714" s="228" t="str">
        <f t="shared" si="47"/>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4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46"/>
        <v>0</v>
      </c>
      <c r="AB715" s="228" t="str">
        <f t="shared" si="47"/>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4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46"/>
        <v>0</v>
      </c>
      <c r="AB716" s="228" t="str">
        <f t="shared" si="47"/>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4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46"/>
        <v>0</v>
      </c>
      <c r="AB717" s="228" t="str">
        <f t="shared" si="47"/>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4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46"/>
        <v>0</v>
      </c>
      <c r="AB718" s="228" t="str">
        <f t="shared" si="47"/>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4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46"/>
        <v>0</v>
      </c>
      <c r="AB719" s="228" t="str">
        <f t="shared" si="47"/>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4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46"/>
        <v>0</v>
      </c>
      <c r="AB720" s="228" t="str">
        <f t="shared" si="47"/>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4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46"/>
        <v>0</v>
      </c>
      <c r="AB721" s="228" t="str">
        <f t="shared" si="47"/>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4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46"/>
        <v>0</v>
      </c>
      <c r="AB722" s="228" t="str">
        <f t="shared" si="47"/>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4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46"/>
        <v>0</v>
      </c>
      <c r="AB723" s="228" t="str">
        <f t="shared" si="47"/>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4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46"/>
        <v>0</v>
      </c>
      <c r="AB724" s="228" t="str">
        <f t="shared" si="47"/>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4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46"/>
        <v>0</v>
      </c>
      <c r="AB725" s="228" t="str">
        <f t="shared" si="47"/>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4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46"/>
        <v>0</v>
      </c>
      <c r="AB726" s="228" t="str">
        <f t="shared" si="47"/>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4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46"/>
        <v>0</v>
      </c>
      <c r="AB727" s="228" t="str">
        <f t="shared" si="47"/>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4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46"/>
        <v>0</v>
      </c>
      <c r="AB728" s="228" t="str">
        <f t="shared" si="47"/>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4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46"/>
        <v>0</v>
      </c>
      <c r="AB729" s="228" t="str">
        <f t="shared" si="47"/>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4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46"/>
        <v>0</v>
      </c>
      <c r="AB730" s="228" t="str">
        <f t="shared" si="47"/>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4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46"/>
        <v>0</v>
      </c>
      <c r="AB731" s="228" t="str">
        <f t="shared" si="47"/>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48">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49">IF(AND(C732="Smelter not listed",OR(LEN(D732)=0,LEN(E732)=0)),1,0)</f>
        <v>0</v>
      </c>
      <c r="AB732" s="228" t="str">
        <f t="shared" ref="AB732:AB762" si="50">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48"/>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49"/>
        <v>0</v>
      </c>
      <c r="AB733" s="228" t="str">
        <f t="shared" si="50"/>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48"/>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49"/>
        <v>0</v>
      </c>
      <c r="AB734" s="228" t="str">
        <f t="shared" si="50"/>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48"/>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49"/>
        <v>0</v>
      </c>
      <c r="AB735" s="228" t="str">
        <f t="shared" si="50"/>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48"/>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49"/>
        <v>0</v>
      </c>
      <c r="AB736" s="228" t="str">
        <f t="shared" si="50"/>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4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49"/>
        <v>0</v>
      </c>
      <c r="AB737" s="228" t="str">
        <f t="shared" si="50"/>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4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49"/>
        <v>0</v>
      </c>
      <c r="AB738" s="228" t="str">
        <f t="shared" si="50"/>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4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49"/>
        <v>0</v>
      </c>
      <c r="AB739" s="228" t="str">
        <f t="shared" si="50"/>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4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49"/>
        <v>0</v>
      </c>
      <c r="AB740" s="228" t="str">
        <f t="shared" si="50"/>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4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49"/>
        <v>0</v>
      </c>
      <c r="AB741" s="228" t="str">
        <f t="shared" si="50"/>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4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49"/>
        <v>0</v>
      </c>
      <c r="AB742" s="228" t="str">
        <f t="shared" si="50"/>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4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49"/>
        <v>0</v>
      </c>
      <c r="AB743" s="228" t="str">
        <f t="shared" si="50"/>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4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49"/>
        <v>0</v>
      </c>
      <c r="AB744" s="228" t="str">
        <f t="shared" si="50"/>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4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49"/>
        <v>0</v>
      </c>
      <c r="AB745" s="228" t="str">
        <f t="shared" si="50"/>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4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49"/>
        <v>0</v>
      </c>
      <c r="AB746" s="228" t="str">
        <f t="shared" si="50"/>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4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49"/>
        <v>0</v>
      </c>
      <c r="AB747" s="228" t="str">
        <f t="shared" si="50"/>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4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49"/>
        <v>0</v>
      </c>
      <c r="AB748" s="228" t="str">
        <f t="shared" si="50"/>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4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49"/>
        <v>0</v>
      </c>
      <c r="AB749" s="228" t="str">
        <f t="shared" si="50"/>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4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49"/>
        <v>0</v>
      </c>
      <c r="AB750" s="228" t="str">
        <f t="shared" si="50"/>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4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49"/>
        <v>0</v>
      </c>
      <c r="AB751" s="228" t="str">
        <f t="shared" si="50"/>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4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49"/>
        <v>0</v>
      </c>
      <c r="AB752" s="228" t="str">
        <f t="shared" si="50"/>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4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49"/>
        <v>0</v>
      </c>
      <c r="AB753" s="228" t="str">
        <f t="shared" si="50"/>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4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49"/>
        <v>0</v>
      </c>
      <c r="AB754" s="228" t="str">
        <f t="shared" si="50"/>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4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49"/>
        <v>0</v>
      </c>
      <c r="AB755" s="228" t="str">
        <f t="shared" si="5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4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49"/>
        <v>0</v>
      </c>
      <c r="AB756" s="228" t="str">
        <f t="shared" si="5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4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49"/>
        <v>0</v>
      </c>
      <c r="AB757" s="228" t="str">
        <f t="shared" si="5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4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49"/>
        <v>0</v>
      </c>
      <c r="AB758" s="228" t="str">
        <f t="shared" si="5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4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49"/>
        <v>0</v>
      </c>
      <c r="AB759" s="228" t="str">
        <f t="shared" si="5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4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49"/>
        <v>0</v>
      </c>
      <c r="AB760" s="228" t="str">
        <f t="shared" si="5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4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49"/>
        <v>0</v>
      </c>
      <c r="AB761" s="228" t="str">
        <f t="shared" si="5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4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49"/>
        <v>0</v>
      </c>
      <c r="AB762" s="228" t="str">
        <f t="shared" si="5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5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52">IF(AND(C763="Smelter not listed",OR(LEN(D763)=0,LEN(E763)=0)),1,0)</f>
        <v>0</v>
      </c>
      <c r="AB763" s="228" t="str">
        <f t="shared" ref="AB763" si="53">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54">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55">IF(AND(C764="Smelter not listed",OR(LEN(D764)=0,LEN(E764)=0)),1,0)</f>
        <v>0</v>
      </c>
      <c r="AB764" s="228" t="str">
        <f t="shared" ref="AB764:AB795" si="56">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54"/>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55"/>
        <v>0</v>
      </c>
      <c r="AB765" s="228" t="str">
        <f t="shared" si="56"/>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54"/>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55"/>
        <v>0</v>
      </c>
      <c r="AB766" s="228" t="str">
        <f t="shared" si="56"/>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54"/>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55"/>
        <v>0</v>
      </c>
      <c r="AB767" s="228" t="str">
        <f t="shared" si="56"/>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54"/>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55"/>
        <v>0</v>
      </c>
      <c r="AB768" s="228" t="str">
        <f t="shared" si="56"/>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54"/>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55"/>
        <v>0</v>
      </c>
      <c r="AB769" s="228" t="str">
        <f t="shared" si="56"/>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54"/>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55"/>
        <v>0</v>
      </c>
      <c r="AB770" s="228" t="str">
        <f t="shared" si="56"/>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5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55"/>
        <v>0</v>
      </c>
      <c r="AB771" s="228" t="str">
        <f t="shared" si="56"/>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5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55"/>
        <v>0</v>
      </c>
      <c r="AB772" s="228" t="str">
        <f t="shared" si="56"/>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5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55"/>
        <v>0</v>
      </c>
      <c r="AB773" s="228" t="str">
        <f t="shared" si="56"/>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5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55"/>
        <v>0</v>
      </c>
      <c r="AB774" s="228" t="str">
        <f t="shared" si="56"/>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5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55"/>
        <v>0</v>
      </c>
      <c r="AB775" s="228" t="str">
        <f t="shared" si="56"/>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5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55"/>
        <v>0</v>
      </c>
      <c r="AB776" s="228" t="str">
        <f t="shared" si="56"/>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5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55"/>
        <v>0</v>
      </c>
      <c r="AB777" s="228" t="str">
        <f t="shared" si="56"/>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5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55"/>
        <v>0</v>
      </c>
      <c r="AB778" s="228" t="str">
        <f t="shared" si="56"/>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5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55"/>
        <v>0</v>
      </c>
      <c r="AB779" s="228" t="str">
        <f t="shared" si="56"/>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5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55"/>
        <v>0</v>
      </c>
      <c r="AB780" s="228" t="str">
        <f t="shared" si="56"/>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5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55"/>
        <v>0</v>
      </c>
      <c r="AB781" s="228" t="str">
        <f t="shared" si="56"/>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5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55"/>
        <v>0</v>
      </c>
      <c r="AB782" s="228" t="str">
        <f t="shared" si="56"/>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5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55"/>
        <v>0</v>
      </c>
      <c r="AB783" s="228" t="str">
        <f t="shared" si="56"/>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5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55"/>
        <v>0</v>
      </c>
      <c r="AB784" s="228" t="str">
        <f t="shared" si="56"/>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5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55"/>
        <v>0</v>
      </c>
      <c r="AB785" s="228" t="str">
        <f t="shared" si="56"/>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5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55"/>
        <v>0</v>
      </c>
      <c r="AB786" s="228" t="str">
        <f t="shared" si="56"/>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5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55"/>
        <v>0</v>
      </c>
      <c r="AB787" s="228" t="str">
        <f t="shared" si="56"/>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5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55"/>
        <v>0</v>
      </c>
      <c r="AB788" s="228" t="str">
        <f t="shared" si="56"/>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5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55"/>
        <v>0</v>
      </c>
      <c r="AB789" s="228" t="str">
        <f t="shared" si="56"/>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5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55"/>
        <v>0</v>
      </c>
      <c r="AB790" s="228" t="str">
        <f t="shared" si="56"/>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5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55"/>
        <v>0</v>
      </c>
      <c r="AB791" s="228" t="str">
        <f t="shared" si="56"/>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5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55"/>
        <v>0</v>
      </c>
      <c r="AB792" s="228" t="str">
        <f t="shared" si="56"/>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5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55"/>
        <v>0</v>
      </c>
      <c r="AB793" s="228" t="str">
        <f t="shared" si="56"/>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5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55"/>
        <v>0</v>
      </c>
      <c r="AB794" s="228" t="str">
        <f t="shared" si="56"/>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5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55"/>
        <v>0</v>
      </c>
      <c r="AB795" s="228" t="str">
        <f t="shared" si="56"/>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57">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58">IF(AND(C796="Smelter not listed",OR(LEN(D796)=0,LEN(E796)=0)),1,0)</f>
        <v>0</v>
      </c>
      <c r="AB796" s="228" t="str">
        <f t="shared" ref="AB796:AB826" si="59">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57"/>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58"/>
        <v>0</v>
      </c>
      <c r="AB797" s="228" t="str">
        <f t="shared" si="59"/>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57"/>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58"/>
        <v>0</v>
      </c>
      <c r="AB798" s="228" t="str">
        <f t="shared" si="59"/>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57"/>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58"/>
        <v>0</v>
      </c>
      <c r="AB799" s="228" t="str">
        <f t="shared" si="59"/>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57"/>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58"/>
        <v>0</v>
      </c>
      <c r="AB800" s="228" t="str">
        <f t="shared" si="59"/>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5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58"/>
        <v>0</v>
      </c>
      <c r="AB801" s="228" t="str">
        <f t="shared" si="59"/>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5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58"/>
        <v>0</v>
      </c>
      <c r="AB802" s="228" t="str">
        <f t="shared" si="59"/>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5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58"/>
        <v>0</v>
      </c>
      <c r="AB803" s="228" t="str">
        <f t="shared" si="59"/>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5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58"/>
        <v>0</v>
      </c>
      <c r="AB804" s="228" t="str">
        <f t="shared" si="59"/>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5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58"/>
        <v>0</v>
      </c>
      <c r="AB805" s="228" t="str">
        <f t="shared" si="59"/>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5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58"/>
        <v>0</v>
      </c>
      <c r="AB806" s="228" t="str">
        <f t="shared" si="59"/>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5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58"/>
        <v>0</v>
      </c>
      <c r="AB807" s="228" t="str">
        <f t="shared" si="59"/>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5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58"/>
        <v>0</v>
      </c>
      <c r="AB808" s="228" t="str">
        <f t="shared" si="59"/>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5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58"/>
        <v>0</v>
      </c>
      <c r="AB809" s="228" t="str">
        <f t="shared" si="59"/>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5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58"/>
        <v>0</v>
      </c>
      <c r="AB810" s="228" t="str">
        <f t="shared" si="59"/>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5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58"/>
        <v>0</v>
      </c>
      <c r="AB811" s="228" t="str">
        <f t="shared" si="59"/>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5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58"/>
        <v>0</v>
      </c>
      <c r="AB812" s="228" t="str">
        <f t="shared" si="59"/>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5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58"/>
        <v>0</v>
      </c>
      <c r="AB813" s="228" t="str">
        <f t="shared" si="59"/>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5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58"/>
        <v>0</v>
      </c>
      <c r="AB814" s="228" t="str">
        <f t="shared" si="59"/>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5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58"/>
        <v>0</v>
      </c>
      <c r="AB815" s="228" t="str">
        <f t="shared" si="59"/>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5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58"/>
        <v>0</v>
      </c>
      <c r="AB816" s="228" t="str">
        <f t="shared" si="59"/>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5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58"/>
        <v>0</v>
      </c>
      <c r="AB817" s="228" t="str">
        <f t="shared" si="59"/>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5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58"/>
        <v>0</v>
      </c>
      <c r="AB818" s="228" t="str">
        <f t="shared" si="59"/>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5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58"/>
        <v>0</v>
      </c>
      <c r="AB819" s="228" t="str">
        <f t="shared" si="5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5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58"/>
        <v>0</v>
      </c>
      <c r="AB820" s="228" t="str">
        <f t="shared" si="5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5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58"/>
        <v>0</v>
      </c>
      <c r="AB821" s="228" t="str">
        <f t="shared" si="5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5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58"/>
        <v>0</v>
      </c>
      <c r="AB822" s="228" t="str">
        <f t="shared" si="5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5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58"/>
        <v>0</v>
      </c>
      <c r="AB823" s="228" t="str">
        <f t="shared" si="5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5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58"/>
        <v>0</v>
      </c>
      <c r="AB824" s="228" t="str">
        <f t="shared" si="5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5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58"/>
        <v>0</v>
      </c>
      <c r="AB825" s="228" t="str">
        <f t="shared" si="5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5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58"/>
        <v>0</v>
      </c>
      <c r="AB826" s="228" t="str">
        <f t="shared" si="5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60">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61">IF(AND(C827="Smelter not listed",OR(LEN(D827)=0,LEN(E827)=0)),1,0)</f>
        <v>0</v>
      </c>
      <c r="AB827" s="228" t="str">
        <f t="shared" ref="AB827" si="62">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63">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64">IF(AND(C828="Smelter not listed",OR(LEN(D828)=0,LEN(E828)=0)),1,0)</f>
        <v>0</v>
      </c>
      <c r="AB828" s="228" t="str">
        <f t="shared" ref="AB828:AB859" si="65">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63"/>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64"/>
        <v>0</v>
      </c>
      <c r="AB829" s="228" t="str">
        <f t="shared" si="65"/>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63"/>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64"/>
        <v>0</v>
      </c>
      <c r="AB830" s="228" t="str">
        <f t="shared" si="65"/>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63"/>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64"/>
        <v>0</v>
      </c>
      <c r="AB831" s="228" t="str">
        <f t="shared" si="65"/>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63"/>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64"/>
        <v>0</v>
      </c>
      <c r="AB832" s="228" t="str">
        <f t="shared" si="65"/>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63"/>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64"/>
        <v>0</v>
      </c>
      <c r="AB833" s="228" t="str">
        <f t="shared" si="65"/>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63"/>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64"/>
        <v>0</v>
      </c>
      <c r="AB834" s="228" t="str">
        <f t="shared" si="65"/>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6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64"/>
        <v>0</v>
      </c>
      <c r="AB835" s="228" t="str">
        <f t="shared" si="65"/>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6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64"/>
        <v>0</v>
      </c>
      <c r="AB836" s="228" t="str">
        <f t="shared" si="65"/>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6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64"/>
        <v>0</v>
      </c>
      <c r="AB837" s="228" t="str">
        <f t="shared" si="65"/>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6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64"/>
        <v>0</v>
      </c>
      <c r="AB838" s="228" t="str">
        <f t="shared" si="65"/>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6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64"/>
        <v>0</v>
      </c>
      <c r="AB839" s="228" t="str">
        <f t="shared" si="65"/>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6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64"/>
        <v>0</v>
      </c>
      <c r="AB840" s="228" t="str">
        <f t="shared" si="65"/>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6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64"/>
        <v>0</v>
      </c>
      <c r="AB841" s="228" t="str">
        <f t="shared" si="65"/>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6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64"/>
        <v>0</v>
      </c>
      <c r="AB842" s="228" t="str">
        <f t="shared" si="65"/>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6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64"/>
        <v>0</v>
      </c>
      <c r="AB843" s="228" t="str">
        <f t="shared" si="65"/>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6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64"/>
        <v>0</v>
      </c>
      <c r="AB844" s="228" t="str">
        <f t="shared" si="65"/>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6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64"/>
        <v>0</v>
      </c>
      <c r="AB845" s="228" t="str">
        <f t="shared" si="65"/>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6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64"/>
        <v>0</v>
      </c>
      <c r="AB846" s="228" t="str">
        <f t="shared" si="65"/>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6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64"/>
        <v>0</v>
      </c>
      <c r="AB847" s="228" t="str">
        <f t="shared" si="65"/>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6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64"/>
        <v>0</v>
      </c>
      <c r="AB848" s="228" t="str">
        <f t="shared" si="65"/>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6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64"/>
        <v>0</v>
      </c>
      <c r="AB849" s="228" t="str">
        <f t="shared" si="65"/>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6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64"/>
        <v>0</v>
      </c>
      <c r="AB850" s="228" t="str">
        <f t="shared" si="65"/>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6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64"/>
        <v>0</v>
      </c>
      <c r="AB851" s="228" t="str">
        <f t="shared" si="65"/>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6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64"/>
        <v>0</v>
      </c>
      <c r="AB852" s="228" t="str">
        <f t="shared" si="65"/>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6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64"/>
        <v>0</v>
      </c>
      <c r="AB853" s="228" t="str">
        <f t="shared" si="65"/>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6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64"/>
        <v>0</v>
      </c>
      <c r="AB854" s="228" t="str">
        <f t="shared" si="65"/>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6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64"/>
        <v>0</v>
      </c>
      <c r="AB855" s="228" t="str">
        <f t="shared" si="65"/>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6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64"/>
        <v>0</v>
      </c>
      <c r="AB856" s="228" t="str">
        <f t="shared" si="65"/>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6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64"/>
        <v>0</v>
      </c>
      <c r="AB857" s="228" t="str">
        <f t="shared" si="65"/>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6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64"/>
        <v>0</v>
      </c>
      <c r="AB858" s="228" t="str">
        <f t="shared" si="65"/>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6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64"/>
        <v>0</v>
      </c>
      <c r="AB859" s="228" t="str">
        <f t="shared" si="65"/>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66">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67">IF(AND(C860="Smelter not listed",OR(LEN(D860)=0,LEN(E860)=0)),1,0)</f>
        <v>0</v>
      </c>
      <c r="AB860" s="228" t="str">
        <f t="shared" ref="AB860:AB890" si="68">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66"/>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67"/>
        <v>0</v>
      </c>
      <c r="AB861" s="228" t="str">
        <f t="shared" si="68"/>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66"/>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67"/>
        <v>0</v>
      </c>
      <c r="AB862" s="228" t="str">
        <f t="shared" si="68"/>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66"/>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67"/>
        <v>0</v>
      </c>
      <c r="AB863" s="228" t="str">
        <f t="shared" si="68"/>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66"/>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67"/>
        <v>0</v>
      </c>
      <c r="AB864" s="228" t="str">
        <f t="shared" si="68"/>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6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67"/>
        <v>0</v>
      </c>
      <c r="AB865" s="228" t="str">
        <f t="shared" si="68"/>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6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67"/>
        <v>0</v>
      </c>
      <c r="AB866" s="228" t="str">
        <f t="shared" si="68"/>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6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67"/>
        <v>0</v>
      </c>
      <c r="AB867" s="228" t="str">
        <f t="shared" si="68"/>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6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67"/>
        <v>0</v>
      </c>
      <c r="AB868" s="228" t="str">
        <f t="shared" si="68"/>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6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67"/>
        <v>0</v>
      </c>
      <c r="AB869" s="228" t="str">
        <f t="shared" si="68"/>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6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67"/>
        <v>0</v>
      </c>
      <c r="AB870" s="228" t="str">
        <f t="shared" si="68"/>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6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67"/>
        <v>0</v>
      </c>
      <c r="AB871" s="228" t="str">
        <f t="shared" si="68"/>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6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67"/>
        <v>0</v>
      </c>
      <c r="AB872" s="228" t="str">
        <f t="shared" si="68"/>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6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67"/>
        <v>0</v>
      </c>
      <c r="AB873" s="228" t="str">
        <f t="shared" si="68"/>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6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67"/>
        <v>0</v>
      </c>
      <c r="AB874" s="228" t="str">
        <f t="shared" si="68"/>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6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67"/>
        <v>0</v>
      </c>
      <c r="AB875" s="228" t="str">
        <f t="shared" si="68"/>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6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67"/>
        <v>0</v>
      </c>
      <c r="AB876" s="228" t="str">
        <f t="shared" si="68"/>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6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67"/>
        <v>0</v>
      </c>
      <c r="AB877" s="228" t="str">
        <f t="shared" si="68"/>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6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67"/>
        <v>0</v>
      </c>
      <c r="AB878" s="228" t="str">
        <f t="shared" si="68"/>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6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67"/>
        <v>0</v>
      </c>
      <c r="AB879" s="228" t="str">
        <f t="shared" si="68"/>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6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67"/>
        <v>0</v>
      </c>
      <c r="AB880" s="228" t="str">
        <f t="shared" si="68"/>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6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67"/>
        <v>0</v>
      </c>
      <c r="AB881" s="228" t="str">
        <f t="shared" si="68"/>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6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67"/>
        <v>0</v>
      </c>
      <c r="AB882" s="228" t="str">
        <f t="shared" si="68"/>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6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67"/>
        <v>0</v>
      </c>
      <c r="AB883" s="228" t="str">
        <f t="shared" si="6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6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67"/>
        <v>0</v>
      </c>
      <c r="AB884" s="228" t="str">
        <f t="shared" si="6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6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67"/>
        <v>0</v>
      </c>
      <c r="AB885" s="228" t="str">
        <f t="shared" si="6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6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67"/>
        <v>0</v>
      </c>
      <c r="AB886" s="228" t="str">
        <f t="shared" si="6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6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67"/>
        <v>0</v>
      </c>
      <c r="AB887" s="228" t="str">
        <f t="shared" si="6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6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67"/>
        <v>0</v>
      </c>
      <c r="AB888" s="228" t="str">
        <f t="shared" si="6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6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67"/>
        <v>0</v>
      </c>
      <c r="AB889" s="228" t="str">
        <f t="shared" si="6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6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67"/>
        <v>0</v>
      </c>
      <c r="AB890" s="228" t="str">
        <f t="shared" si="6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69">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70">IF(AND(C891="Smelter not listed",OR(LEN(D891)=0,LEN(E891)=0)),1,0)</f>
        <v>0</v>
      </c>
      <c r="AB891" s="228" t="str">
        <f t="shared" ref="AB891" si="71">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72">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73">IF(AND(C892="Smelter not listed",OR(LEN(D892)=0,LEN(E892)=0)),1,0)</f>
        <v>0</v>
      </c>
      <c r="AB892" s="228" t="str">
        <f t="shared" ref="AB892:AB923" si="74">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72"/>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73"/>
        <v>0</v>
      </c>
      <c r="AB893" s="228" t="str">
        <f t="shared" si="74"/>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72"/>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73"/>
        <v>0</v>
      </c>
      <c r="AB894" s="228" t="str">
        <f t="shared" si="74"/>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72"/>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73"/>
        <v>0</v>
      </c>
      <c r="AB895" s="228" t="str">
        <f t="shared" si="74"/>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72"/>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73"/>
        <v>0</v>
      </c>
      <c r="AB896" s="228" t="str">
        <f t="shared" si="74"/>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72"/>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73"/>
        <v>0</v>
      </c>
      <c r="AB897" s="228" t="str">
        <f t="shared" si="74"/>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72"/>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73"/>
        <v>0</v>
      </c>
      <c r="AB898" s="228" t="str">
        <f t="shared" si="74"/>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7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73"/>
        <v>0</v>
      </c>
      <c r="AB899" s="228" t="str">
        <f t="shared" si="74"/>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7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73"/>
        <v>0</v>
      </c>
      <c r="AB900" s="228" t="str">
        <f t="shared" si="74"/>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7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73"/>
        <v>0</v>
      </c>
      <c r="AB901" s="228" t="str">
        <f t="shared" si="74"/>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7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73"/>
        <v>0</v>
      </c>
      <c r="AB902" s="228" t="str">
        <f t="shared" si="74"/>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7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73"/>
        <v>0</v>
      </c>
      <c r="AB903" s="228" t="str">
        <f t="shared" si="74"/>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7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73"/>
        <v>0</v>
      </c>
      <c r="AB904" s="228" t="str">
        <f t="shared" si="74"/>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7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73"/>
        <v>0</v>
      </c>
      <c r="AB905" s="228" t="str">
        <f t="shared" si="74"/>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7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73"/>
        <v>0</v>
      </c>
      <c r="AB906" s="228" t="str">
        <f t="shared" si="74"/>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7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73"/>
        <v>0</v>
      </c>
      <c r="AB907" s="228" t="str">
        <f t="shared" si="74"/>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7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73"/>
        <v>0</v>
      </c>
      <c r="AB908" s="228" t="str">
        <f t="shared" si="74"/>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7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73"/>
        <v>0</v>
      </c>
      <c r="AB909" s="228" t="str">
        <f t="shared" si="74"/>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7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73"/>
        <v>0</v>
      </c>
      <c r="AB910" s="228" t="str">
        <f t="shared" si="74"/>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7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73"/>
        <v>0</v>
      </c>
      <c r="AB911" s="228" t="str">
        <f t="shared" si="74"/>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7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73"/>
        <v>0</v>
      </c>
      <c r="AB912" s="228" t="str">
        <f t="shared" si="74"/>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7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73"/>
        <v>0</v>
      </c>
      <c r="AB913" s="228" t="str">
        <f t="shared" si="74"/>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7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73"/>
        <v>0</v>
      </c>
      <c r="AB914" s="228" t="str">
        <f t="shared" si="74"/>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7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73"/>
        <v>0</v>
      </c>
      <c r="AB915" s="228" t="str">
        <f t="shared" si="74"/>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7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73"/>
        <v>0</v>
      </c>
      <c r="AB916" s="228" t="str">
        <f t="shared" si="74"/>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7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73"/>
        <v>0</v>
      </c>
      <c r="AB917" s="228" t="str">
        <f t="shared" si="74"/>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7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73"/>
        <v>0</v>
      </c>
      <c r="AB918" s="228" t="str">
        <f t="shared" si="74"/>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7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73"/>
        <v>0</v>
      </c>
      <c r="AB919" s="228" t="str">
        <f t="shared" si="74"/>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7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73"/>
        <v>0</v>
      </c>
      <c r="AB920" s="228" t="str">
        <f t="shared" si="74"/>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7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73"/>
        <v>0</v>
      </c>
      <c r="AB921" s="228" t="str">
        <f t="shared" si="74"/>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7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73"/>
        <v>0</v>
      </c>
      <c r="AB922" s="228" t="str">
        <f t="shared" si="74"/>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7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73"/>
        <v>0</v>
      </c>
      <c r="AB923" s="228" t="str">
        <f t="shared" si="74"/>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75">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76">IF(AND(C924="Smelter not listed",OR(LEN(D924)=0,LEN(E924)=0)),1,0)</f>
        <v>0</v>
      </c>
      <c r="AB924" s="228" t="str">
        <f t="shared" ref="AB924:AB954" si="77">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75"/>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76"/>
        <v>0</v>
      </c>
      <c r="AB925" s="228" t="str">
        <f t="shared" si="77"/>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75"/>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76"/>
        <v>0</v>
      </c>
      <c r="AB926" s="228" t="str">
        <f t="shared" si="77"/>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75"/>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76"/>
        <v>0</v>
      </c>
      <c r="AB927" s="228" t="str">
        <f t="shared" si="77"/>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75"/>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76"/>
        <v>0</v>
      </c>
      <c r="AB928" s="228" t="str">
        <f t="shared" si="77"/>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7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76"/>
        <v>0</v>
      </c>
      <c r="AB929" s="228" t="str">
        <f t="shared" si="77"/>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7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76"/>
        <v>0</v>
      </c>
      <c r="AB930" s="228" t="str">
        <f t="shared" si="77"/>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7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76"/>
        <v>0</v>
      </c>
      <c r="AB931" s="228" t="str">
        <f t="shared" si="77"/>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7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76"/>
        <v>0</v>
      </c>
      <c r="AB932" s="228" t="str">
        <f t="shared" si="77"/>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7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76"/>
        <v>0</v>
      </c>
      <c r="AB933" s="228" t="str">
        <f t="shared" si="77"/>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7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76"/>
        <v>0</v>
      </c>
      <c r="AB934" s="228" t="str">
        <f t="shared" si="77"/>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7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76"/>
        <v>0</v>
      </c>
      <c r="AB935" s="228" t="str">
        <f t="shared" si="77"/>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7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76"/>
        <v>0</v>
      </c>
      <c r="AB936" s="228" t="str">
        <f t="shared" si="77"/>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7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76"/>
        <v>0</v>
      </c>
      <c r="AB937" s="228" t="str">
        <f t="shared" si="77"/>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7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76"/>
        <v>0</v>
      </c>
      <c r="AB938" s="228" t="str">
        <f t="shared" si="77"/>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7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76"/>
        <v>0</v>
      </c>
      <c r="AB939" s="228" t="str">
        <f t="shared" si="77"/>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7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76"/>
        <v>0</v>
      </c>
      <c r="AB940" s="228" t="str">
        <f t="shared" si="77"/>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7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76"/>
        <v>0</v>
      </c>
      <c r="AB941" s="228" t="str">
        <f t="shared" si="77"/>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7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76"/>
        <v>0</v>
      </c>
      <c r="AB942" s="228" t="str">
        <f t="shared" si="77"/>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7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76"/>
        <v>0</v>
      </c>
      <c r="AB943" s="228" t="str">
        <f t="shared" si="77"/>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7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76"/>
        <v>0</v>
      </c>
      <c r="AB944" s="228" t="str">
        <f t="shared" si="77"/>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7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76"/>
        <v>0</v>
      </c>
      <c r="AB945" s="228" t="str">
        <f t="shared" si="77"/>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7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76"/>
        <v>0</v>
      </c>
      <c r="AB946" s="228" t="str">
        <f t="shared" si="77"/>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7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76"/>
        <v>0</v>
      </c>
      <c r="AB947" s="228" t="str">
        <f t="shared" si="7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7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76"/>
        <v>0</v>
      </c>
      <c r="AB948" s="228" t="str">
        <f t="shared" si="7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7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76"/>
        <v>0</v>
      </c>
      <c r="AB949" s="228" t="str">
        <f t="shared" si="7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7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76"/>
        <v>0</v>
      </c>
      <c r="AB950" s="228" t="str">
        <f t="shared" si="7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7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76"/>
        <v>0</v>
      </c>
      <c r="AB951" s="228" t="str">
        <f t="shared" si="7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7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76"/>
        <v>0</v>
      </c>
      <c r="AB952" s="228" t="str">
        <f t="shared" si="7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7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76"/>
        <v>0</v>
      </c>
      <c r="AB953" s="228" t="str">
        <f t="shared" si="7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7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76"/>
        <v>0</v>
      </c>
      <c r="AB954" s="228" t="str">
        <f t="shared" si="7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78">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79">IF(AND(C955="Smelter not listed",OR(LEN(D955)=0,LEN(E955)=0)),1,0)</f>
        <v>0</v>
      </c>
      <c r="AB955" s="228" t="str">
        <f t="shared" ref="AB955" si="80">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81">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82">IF(AND(C956="Smelter not listed",OR(LEN(D956)=0,LEN(E956)=0)),1,0)</f>
        <v>0</v>
      </c>
      <c r="AB956" s="228" t="str">
        <f t="shared" ref="AB956:AB987" si="83">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81"/>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82"/>
        <v>0</v>
      </c>
      <c r="AB957" s="228" t="str">
        <f t="shared" si="83"/>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81"/>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82"/>
        <v>0</v>
      </c>
      <c r="AB958" s="228" t="str">
        <f t="shared" si="83"/>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81"/>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82"/>
        <v>0</v>
      </c>
      <c r="AB959" s="228" t="str">
        <f t="shared" si="83"/>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81"/>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82"/>
        <v>0</v>
      </c>
      <c r="AB960" s="228" t="str">
        <f t="shared" si="83"/>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81"/>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82"/>
        <v>0</v>
      </c>
      <c r="AB961" s="228" t="str">
        <f t="shared" si="83"/>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81"/>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82"/>
        <v>0</v>
      </c>
      <c r="AB962" s="228" t="str">
        <f t="shared" si="83"/>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8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82"/>
        <v>0</v>
      </c>
      <c r="AB963" s="228" t="str">
        <f t="shared" si="83"/>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8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82"/>
        <v>0</v>
      </c>
      <c r="AB964" s="228" t="str">
        <f t="shared" si="83"/>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8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82"/>
        <v>0</v>
      </c>
      <c r="AB965" s="228" t="str">
        <f t="shared" si="83"/>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8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82"/>
        <v>0</v>
      </c>
      <c r="AB966" s="228" t="str">
        <f t="shared" si="83"/>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8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82"/>
        <v>0</v>
      </c>
      <c r="AB967" s="228" t="str">
        <f t="shared" si="83"/>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8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82"/>
        <v>0</v>
      </c>
      <c r="AB968" s="228" t="str">
        <f t="shared" si="83"/>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8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82"/>
        <v>0</v>
      </c>
      <c r="AB969" s="228" t="str">
        <f t="shared" si="83"/>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8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82"/>
        <v>0</v>
      </c>
      <c r="AB970" s="228" t="str">
        <f t="shared" si="83"/>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8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82"/>
        <v>0</v>
      </c>
      <c r="AB971" s="228" t="str">
        <f t="shared" si="83"/>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8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82"/>
        <v>0</v>
      </c>
      <c r="AB972" s="228" t="str">
        <f t="shared" si="83"/>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8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82"/>
        <v>0</v>
      </c>
      <c r="AB973" s="228" t="str">
        <f t="shared" si="83"/>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8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82"/>
        <v>0</v>
      </c>
      <c r="AB974" s="228" t="str">
        <f t="shared" si="83"/>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8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82"/>
        <v>0</v>
      </c>
      <c r="AB975" s="228" t="str">
        <f t="shared" si="83"/>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8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82"/>
        <v>0</v>
      </c>
      <c r="AB976" s="228" t="str">
        <f t="shared" si="83"/>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8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82"/>
        <v>0</v>
      </c>
      <c r="AB977" s="228" t="str">
        <f t="shared" si="83"/>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8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82"/>
        <v>0</v>
      </c>
      <c r="AB978" s="228" t="str">
        <f t="shared" si="83"/>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8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82"/>
        <v>0</v>
      </c>
      <c r="AB979" s="228" t="str">
        <f t="shared" si="83"/>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8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82"/>
        <v>0</v>
      </c>
      <c r="AB980" s="228" t="str">
        <f t="shared" si="83"/>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8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82"/>
        <v>0</v>
      </c>
      <c r="AB981" s="228" t="str">
        <f t="shared" si="83"/>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8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82"/>
        <v>0</v>
      </c>
      <c r="AB982" s="228" t="str">
        <f t="shared" si="83"/>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8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82"/>
        <v>0</v>
      </c>
      <c r="AB983" s="228" t="str">
        <f t="shared" si="83"/>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8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82"/>
        <v>0</v>
      </c>
      <c r="AB984" s="228" t="str">
        <f t="shared" si="83"/>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8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82"/>
        <v>0</v>
      </c>
      <c r="AB985" s="228" t="str">
        <f t="shared" si="83"/>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8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82"/>
        <v>0</v>
      </c>
      <c r="AB986" s="228" t="str">
        <f t="shared" si="83"/>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8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82"/>
        <v>0</v>
      </c>
      <c r="AB987" s="228" t="str">
        <f t="shared" si="83"/>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84">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85">IF(AND(C988="Smelter not listed",OR(LEN(D988)=0,LEN(E988)=0)),1,0)</f>
        <v>0</v>
      </c>
      <c r="AB988" s="228" t="str">
        <f t="shared" ref="AB988:AB1018" si="86">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84"/>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85"/>
        <v>0</v>
      </c>
      <c r="AB989" s="228" t="str">
        <f t="shared" si="86"/>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84"/>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85"/>
        <v>0</v>
      </c>
      <c r="AB990" s="228" t="str">
        <f t="shared" si="86"/>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84"/>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85"/>
        <v>0</v>
      </c>
      <c r="AB991" s="228" t="str">
        <f t="shared" si="86"/>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84"/>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85"/>
        <v>0</v>
      </c>
      <c r="AB992" s="228" t="str">
        <f t="shared" si="86"/>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8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85"/>
        <v>0</v>
      </c>
      <c r="AB993" s="228" t="str">
        <f t="shared" si="86"/>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8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85"/>
        <v>0</v>
      </c>
      <c r="AB994" s="228" t="str">
        <f t="shared" si="86"/>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8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85"/>
        <v>0</v>
      </c>
      <c r="AB995" s="228" t="str">
        <f t="shared" si="86"/>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8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85"/>
        <v>0</v>
      </c>
      <c r="AB996" s="228" t="str">
        <f t="shared" si="86"/>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8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85"/>
        <v>0</v>
      </c>
      <c r="AB997" s="228" t="str">
        <f t="shared" si="86"/>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8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85"/>
        <v>0</v>
      </c>
      <c r="AB998" s="228" t="str">
        <f t="shared" si="86"/>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8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85"/>
        <v>0</v>
      </c>
      <c r="AB999" s="228" t="str">
        <f t="shared" si="86"/>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8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85"/>
        <v>0</v>
      </c>
      <c r="AB1000" s="228" t="str">
        <f t="shared" si="86"/>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8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85"/>
        <v>0</v>
      </c>
      <c r="AB1001" s="228" t="str">
        <f t="shared" si="86"/>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8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85"/>
        <v>0</v>
      </c>
      <c r="AB1002" s="228" t="str">
        <f t="shared" si="86"/>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8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85"/>
        <v>0</v>
      </c>
      <c r="AB1003" s="228" t="str">
        <f t="shared" si="86"/>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8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85"/>
        <v>0</v>
      </c>
      <c r="AB1004" s="228" t="str">
        <f t="shared" si="86"/>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8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85"/>
        <v>0</v>
      </c>
      <c r="AB1005" s="228" t="str">
        <f t="shared" si="86"/>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8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85"/>
        <v>0</v>
      </c>
      <c r="AB1006" s="228" t="str">
        <f t="shared" si="86"/>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8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85"/>
        <v>0</v>
      </c>
      <c r="AB1007" s="228" t="str">
        <f t="shared" si="86"/>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8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85"/>
        <v>0</v>
      </c>
      <c r="AB1008" s="228" t="str">
        <f t="shared" si="86"/>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8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85"/>
        <v>0</v>
      </c>
      <c r="AB1009" s="228" t="str">
        <f t="shared" si="86"/>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8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85"/>
        <v>0</v>
      </c>
      <c r="AB1010" s="228" t="str">
        <f t="shared" si="86"/>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8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85"/>
        <v>0</v>
      </c>
      <c r="AB1011" s="228" t="str">
        <f t="shared" si="8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8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85"/>
        <v>0</v>
      </c>
      <c r="AB1012" s="228" t="str">
        <f t="shared" si="8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8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85"/>
        <v>0</v>
      </c>
      <c r="AB1013" s="228" t="str">
        <f t="shared" si="8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8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85"/>
        <v>0</v>
      </c>
      <c r="AB1014" s="228" t="str">
        <f t="shared" si="8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8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85"/>
        <v>0</v>
      </c>
      <c r="AB1015" s="228" t="str">
        <f t="shared" si="8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8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85"/>
        <v>0</v>
      </c>
      <c r="AB1016" s="228" t="str">
        <f t="shared" si="8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8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85"/>
        <v>0</v>
      </c>
      <c r="AB1017" s="228" t="str">
        <f t="shared" si="8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8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85"/>
        <v>0</v>
      </c>
      <c r="AB1018" s="228" t="str">
        <f t="shared" si="8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87">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88">IF(AND(C1019="Smelter not listed",OR(LEN(D1019)=0,LEN(E1019)=0)),1,0)</f>
        <v>0</v>
      </c>
      <c r="AB1019" s="228" t="str">
        <f t="shared" ref="AB1019" si="89">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0">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91">IF(AND(C1020="Smelter not listed",OR(LEN(D1020)=0,LEN(E1020)=0)),1,0)</f>
        <v>0</v>
      </c>
      <c r="AB1020" s="228" t="str">
        <f t="shared" ref="AB1020:AB1051" si="92">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0"/>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91"/>
        <v>0</v>
      </c>
      <c r="AB1021" s="228" t="str">
        <f t="shared" si="92"/>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0"/>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91"/>
        <v>0</v>
      </c>
      <c r="AB1022" s="228" t="str">
        <f t="shared" si="92"/>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0"/>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91"/>
        <v>0</v>
      </c>
      <c r="AB1023" s="228" t="str">
        <f t="shared" si="92"/>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0"/>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91"/>
        <v>0</v>
      </c>
      <c r="AB1024" s="228" t="str">
        <f t="shared" si="92"/>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0"/>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91"/>
        <v>0</v>
      </c>
      <c r="AB1025" s="228" t="str">
        <f t="shared" si="92"/>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0"/>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91"/>
        <v>0</v>
      </c>
      <c r="AB1026" s="228" t="str">
        <f t="shared" si="92"/>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91"/>
        <v>0</v>
      </c>
      <c r="AB1027" s="228" t="str">
        <f t="shared" si="92"/>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91"/>
        <v>0</v>
      </c>
      <c r="AB1028" s="228" t="str">
        <f t="shared" si="92"/>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91"/>
        <v>0</v>
      </c>
      <c r="AB1029" s="228" t="str">
        <f t="shared" si="92"/>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91"/>
        <v>0</v>
      </c>
      <c r="AB1030" s="228" t="str">
        <f t="shared" si="92"/>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91"/>
        <v>0</v>
      </c>
      <c r="AB1031" s="228" t="str">
        <f t="shared" si="92"/>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91"/>
        <v>0</v>
      </c>
      <c r="AB1032" s="228" t="str">
        <f t="shared" si="92"/>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91"/>
        <v>0</v>
      </c>
      <c r="AB1033" s="228" t="str">
        <f t="shared" si="92"/>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91"/>
        <v>0</v>
      </c>
      <c r="AB1034" s="228" t="str">
        <f t="shared" si="92"/>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91"/>
        <v>0</v>
      </c>
      <c r="AB1035" s="228" t="str">
        <f t="shared" si="92"/>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91"/>
        <v>0</v>
      </c>
      <c r="AB1036" s="228" t="str">
        <f t="shared" si="92"/>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91"/>
        <v>0</v>
      </c>
      <c r="AB1037" s="228" t="str">
        <f t="shared" si="92"/>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91"/>
        <v>0</v>
      </c>
      <c r="AB1038" s="228" t="str">
        <f t="shared" si="92"/>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91"/>
        <v>0</v>
      </c>
      <c r="AB1039" s="228" t="str">
        <f t="shared" si="92"/>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91"/>
        <v>0</v>
      </c>
      <c r="AB1040" s="228" t="str">
        <f t="shared" si="92"/>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91"/>
        <v>0</v>
      </c>
      <c r="AB1041" s="228" t="str">
        <f t="shared" si="92"/>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91"/>
        <v>0</v>
      </c>
      <c r="AB1042" s="228" t="str">
        <f t="shared" si="92"/>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91"/>
        <v>0</v>
      </c>
      <c r="AB1043" s="228" t="str">
        <f t="shared" si="92"/>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91"/>
        <v>0</v>
      </c>
      <c r="AB1044" s="228" t="str">
        <f t="shared" si="92"/>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91"/>
        <v>0</v>
      </c>
      <c r="AB1045" s="228" t="str">
        <f t="shared" si="92"/>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91"/>
        <v>0</v>
      </c>
      <c r="AB1046" s="228" t="str">
        <f t="shared" si="92"/>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91"/>
        <v>0</v>
      </c>
      <c r="AB1047" s="228" t="str">
        <f t="shared" si="92"/>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91"/>
        <v>0</v>
      </c>
      <c r="AB1048" s="228" t="str">
        <f t="shared" si="92"/>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91"/>
        <v>0</v>
      </c>
      <c r="AB1049" s="228" t="str">
        <f t="shared" si="92"/>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91"/>
        <v>0</v>
      </c>
      <c r="AB1050" s="228" t="str">
        <f t="shared" si="92"/>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91"/>
        <v>0</v>
      </c>
      <c r="AB1051" s="228" t="str">
        <f t="shared" si="92"/>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3">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94">IF(AND(C1052="Smelter not listed",OR(LEN(D1052)=0,LEN(E1052)=0)),1,0)</f>
        <v>0</v>
      </c>
      <c r="AB1052" s="228" t="str">
        <f t="shared" ref="AB1052:AB1082" si="95">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3"/>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94"/>
        <v>0</v>
      </c>
      <c r="AB1053" s="228" t="str">
        <f t="shared" si="95"/>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3"/>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94"/>
        <v>0</v>
      </c>
      <c r="AB1054" s="228" t="str">
        <f t="shared" si="95"/>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3"/>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94"/>
        <v>0</v>
      </c>
      <c r="AB1055" s="228" t="str">
        <f t="shared" si="95"/>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3"/>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94"/>
        <v>0</v>
      </c>
      <c r="AB1056" s="228" t="str">
        <f t="shared" si="95"/>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94"/>
        <v>0</v>
      </c>
      <c r="AB1057" s="228" t="str">
        <f t="shared" si="95"/>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94"/>
        <v>0</v>
      </c>
      <c r="AB1058" s="228" t="str">
        <f t="shared" si="95"/>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94"/>
        <v>0</v>
      </c>
      <c r="AB1059" s="228" t="str">
        <f t="shared" si="95"/>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94"/>
        <v>0</v>
      </c>
      <c r="AB1060" s="228" t="str">
        <f t="shared" si="95"/>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94"/>
        <v>0</v>
      </c>
      <c r="AB1061" s="228" t="str">
        <f t="shared" si="95"/>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94"/>
        <v>0</v>
      </c>
      <c r="AB1062" s="228" t="str">
        <f t="shared" si="95"/>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94"/>
        <v>0</v>
      </c>
      <c r="AB1063" s="228" t="str">
        <f t="shared" si="95"/>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94"/>
        <v>0</v>
      </c>
      <c r="AB1064" s="228" t="str">
        <f t="shared" si="95"/>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94"/>
        <v>0</v>
      </c>
      <c r="AB1065" s="228" t="str">
        <f t="shared" si="95"/>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94"/>
        <v>0</v>
      </c>
      <c r="AB1066" s="228" t="str">
        <f t="shared" si="95"/>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94"/>
        <v>0</v>
      </c>
      <c r="AB1067" s="228" t="str">
        <f t="shared" si="95"/>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94"/>
        <v>0</v>
      </c>
      <c r="AB1068" s="228" t="str">
        <f t="shared" si="95"/>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94"/>
        <v>0</v>
      </c>
      <c r="AB1069" s="228" t="str">
        <f t="shared" si="95"/>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94"/>
        <v>0</v>
      </c>
      <c r="AB1070" s="228" t="str">
        <f t="shared" si="95"/>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94"/>
        <v>0</v>
      </c>
      <c r="AB1071" s="228" t="str">
        <f t="shared" si="95"/>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94"/>
        <v>0</v>
      </c>
      <c r="AB1072" s="228" t="str">
        <f t="shared" si="95"/>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94"/>
        <v>0</v>
      </c>
      <c r="AB1073" s="228" t="str">
        <f t="shared" si="95"/>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94"/>
        <v>0</v>
      </c>
      <c r="AB1074" s="228" t="str">
        <f t="shared" si="95"/>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94"/>
        <v>0</v>
      </c>
      <c r="AB1075" s="228" t="str">
        <f t="shared" si="9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94"/>
        <v>0</v>
      </c>
      <c r="AB1076" s="228" t="str">
        <f t="shared" si="9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94"/>
        <v>0</v>
      </c>
      <c r="AB1077" s="228" t="str">
        <f t="shared" si="9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94"/>
        <v>0</v>
      </c>
      <c r="AB1078" s="228" t="str">
        <f t="shared" si="9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94"/>
        <v>0</v>
      </c>
      <c r="AB1079" s="228" t="str">
        <f t="shared" si="9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94"/>
        <v>0</v>
      </c>
      <c r="AB1080" s="228" t="str">
        <f t="shared" si="9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94"/>
        <v>0</v>
      </c>
      <c r="AB1081" s="228" t="str">
        <f t="shared" si="9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94"/>
        <v>0</v>
      </c>
      <c r="AB1082" s="228" t="str">
        <f t="shared" si="9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96">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97">IF(AND(C1083="Smelter not listed",OR(LEN(D1083)=0,LEN(E1083)=0)),1,0)</f>
        <v>0</v>
      </c>
      <c r="AB1083" s="228" t="str">
        <f t="shared" ref="AB1083" si="98">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99">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00">IF(AND(C1084="Smelter not listed",OR(LEN(D1084)=0,LEN(E1084)=0)),1,0)</f>
        <v>0</v>
      </c>
      <c r="AB1084" s="228" t="str">
        <f t="shared" ref="AB1084:AB1115" si="101">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99"/>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00"/>
        <v>0</v>
      </c>
      <c r="AB1085" s="228" t="str">
        <f t="shared" si="101"/>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99"/>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00"/>
        <v>0</v>
      </c>
      <c r="AB1086" s="228" t="str">
        <f t="shared" si="101"/>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99"/>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00"/>
        <v>0</v>
      </c>
      <c r="AB1087" s="228" t="str">
        <f t="shared" si="101"/>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99"/>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00"/>
        <v>0</v>
      </c>
      <c r="AB1088" s="228" t="str">
        <f t="shared" si="101"/>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99"/>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00"/>
        <v>0</v>
      </c>
      <c r="AB1089" s="228" t="str">
        <f t="shared" si="101"/>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99"/>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00"/>
        <v>0</v>
      </c>
      <c r="AB1090" s="228" t="str">
        <f t="shared" si="101"/>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9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00"/>
        <v>0</v>
      </c>
      <c r="AB1091" s="228" t="str">
        <f t="shared" si="101"/>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9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00"/>
        <v>0</v>
      </c>
      <c r="AB1092" s="228" t="str">
        <f t="shared" si="101"/>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9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00"/>
        <v>0</v>
      </c>
      <c r="AB1093" s="228" t="str">
        <f t="shared" si="101"/>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9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00"/>
        <v>0</v>
      </c>
      <c r="AB1094" s="228" t="str">
        <f t="shared" si="101"/>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9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00"/>
        <v>0</v>
      </c>
      <c r="AB1095" s="228" t="str">
        <f t="shared" si="101"/>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9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00"/>
        <v>0</v>
      </c>
      <c r="AB1096" s="228" t="str">
        <f t="shared" si="101"/>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9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00"/>
        <v>0</v>
      </c>
      <c r="AB1097" s="228" t="str">
        <f t="shared" si="101"/>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9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00"/>
        <v>0</v>
      </c>
      <c r="AB1098" s="228" t="str">
        <f t="shared" si="101"/>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9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00"/>
        <v>0</v>
      </c>
      <c r="AB1099" s="228" t="str">
        <f t="shared" si="101"/>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9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00"/>
        <v>0</v>
      </c>
      <c r="AB1100" s="228" t="str">
        <f t="shared" si="101"/>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9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00"/>
        <v>0</v>
      </c>
      <c r="AB1101" s="228" t="str">
        <f t="shared" si="101"/>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9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00"/>
        <v>0</v>
      </c>
      <c r="AB1102" s="228" t="str">
        <f t="shared" si="101"/>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9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00"/>
        <v>0</v>
      </c>
      <c r="AB1103" s="228" t="str">
        <f t="shared" si="101"/>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9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00"/>
        <v>0</v>
      </c>
      <c r="AB1104" s="228" t="str">
        <f t="shared" si="101"/>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9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00"/>
        <v>0</v>
      </c>
      <c r="AB1105" s="228" t="str">
        <f t="shared" si="101"/>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9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00"/>
        <v>0</v>
      </c>
      <c r="AB1106" s="228" t="str">
        <f t="shared" si="101"/>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9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00"/>
        <v>0</v>
      </c>
      <c r="AB1107" s="228" t="str">
        <f t="shared" si="101"/>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9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00"/>
        <v>0</v>
      </c>
      <c r="AB1108" s="228" t="str">
        <f t="shared" si="101"/>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9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00"/>
        <v>0</v>
      </c>
      <c r="AB1109" s="228" t="str">
        <f t="shared" si="101"/>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9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00"/>
        <v>0</v>
      </c>
      <c r="AB1110" s="228" t="str">
        <f t="shared" si="101"/>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9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00"/>
        <v>0</v>
      </c>
      <c r="AB1111" s="228" t="str">
        <f t="shared" si="101"/>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9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00"/>
        <v>0</v>
      </c>
      <c r="AB1112" s="228" t="str">
        <f t="shared" si="101"/>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9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00"/>
        <v>0</v>
      </c>
      <c r="AB1113" s="228" t="str">
        <f t="shared" si="101"/>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9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00"/>
        <v>0</v>
      </c>
      <c r="AB1114" s="228" t="str">
        <f t="shared" si="101"/>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9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00"/>
        <v>0</v>
      </c>
      <c r="AB1115" s="228" t="str">
        <f t="shared" si="101"/>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2">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03">IF(AND(C1116="Smelter not listed",OR(LEN(D1116)=0,LEN(E1116)=0)),1,0)</f>
        <v>0</v>
      </c>
      <c r="AB1116" s="228" t="str">
        <f t="shared" ref="AB1116:AB1146" si="104">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2"/>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03"/>
        <v>0</v>
      </c>
      <c r="AB1117" s="228" t="str">
        <f t="shared" si="104"/>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2"/>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03"/>
        <v>0</v>
      </c>
      <c r="AB1118" s="228" t="str">
        <f t="shared" si="104"/>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2"/>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03"/>
        <v>0</v>
      </c>
      <c r="AB1119" s="228" t="str">
        <f t="shared" si="104"/>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2"/>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03"/>
        <v>0</v>
      </c>
      <c r="AB1120" s="228" t="str">
        <f t="shared" si="104"/>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03"/>
        <v>0</v>
      </c>
      <c r="AB1121" s="228" t="str">
        <f t="shared" si="104"/>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03"/>
        <v>0</v>
      </c>
      <c r="AB1122" s="228" t="str">
        <f t="shared" si="104"/>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03"/>
        <v>0</v>
      </c>
      <c r="AB1123" s="228" t="str">
        <f t="shared" si="104"/>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03"/>
        <v>0</v>
      </c>
      <c r="AB1124" s="228" t="str">
        <f t="shared" si="104"/>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03"/>
        <v>0</v>
      </c>
      <c r="AB1125" s="228" t="str">
        <f t="shared" si="104"/>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03"/>
        <v>0</v>
      </c>
      <c r="AB1126" s="228" t="str">
        <f t="shared" si="104"/>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03"/>
        <v>0</v>
      </c>
      <c r="AB1127" s="228" t="str">
        <f t="shared" si="104"/>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03"/>
        <v>0</v>
      </c>
      <c r="AB1128" s="228" t="str">
        <f t="shared" si="104"/>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03"/>
        <v>0</v>
      </c>
      <c r="AB1129" s="228" t="str">
        <f t="shared" si="104"/>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03"/>
        <v>0</v>
      </c>
      <c r="AB1130" s="228" t="str">
        <f t="shared" si="104"/>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03"/>
        <v>0</v>
      </c>
      <c r="AB1131" s="228" t="str">
        <f t="shared" si="104"/>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03"/>
        <v>0</v>
      </c>
      <c r="AB1132" s="228" t="str">
        <f t="shared" si="104"/>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03"/>
        <v>0</v>
      </c>
      <c r="AB1133" s="228" t="str">
        <f t="shared" si="104"/>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03"/>
        <v>0</v>
      </c>
      <c r="AB1134" s="228" t="str">
        <f t="shared" si="104"/>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03"/>
        <v>0</v>
      </c>
      <c r="AB1135" s="228" t="str">
        <f t="shared" si="104"/>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03"/>
        <v>0</v>
      </c>
      <c r="AB1136" s="228" t="str">
        <f t="shared" si="104"/>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03"/>
        <v>0</v>
      </c>
      <c r="AB1137" s="228" t="str">
        <f t="shared" si="104"/>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03"/>
        <v>0</v>
      </c>
      <c r="AB1138" s="228" t="str">
        <f t="shared" si="104"/>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03"/>
        <v>0</v>
      </c>
      <c r="AB1139" s="228" t="str">
        <f t="shared" si="10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03"/>
        <v>0</v>
      </c>
      <c r="AB1140" s="228" t="str">
        <f t="shared" si="10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03"/>
        <v>0</v>
      </c>
      <c r="AB1141" s="228" t="str">
        <f t="shared" si="10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03"/>
        <v>0</v>
      </c>
      <c r="AB1142" s="228" t="str">
        <f t="shared" si="10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03"/>
        <v>0</v>
      </c>
      <c r="AB1143" s="228" t="str">
        <f t="shared" si="10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03"/>
        <v>0</v>
      </c>
      <c r="AB1144" s="228" t="str">
        <f t="shared" si="10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03"/>
        <v>0</v>
      </c>
      <c r="AB1145" s="228" t="str">
        <f t="shared" si="10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03"/>
        <v>0</v>
      </c>
      <c r="AB1146" s="228" t="str">
        <f t="shared" si="10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05">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06">IF(AND(C1147="Smelter not listed",OR(LEN(D1147)=0,LEN(E1147)=0)),1,0)</f>
        <v>0</v>
      </c>
      <c r="AB1147" s="228" t="str">
        <f t="shared" ref="AB1147" si="107">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14">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15">IF(AND(C1211="Smelter not listed",OR(LEN(D1211)=0,LEN(E1211)=0)),1,0)</f>
        <v>0</v>
      </c>
      <c r="AB1211" s="228" t="str">
        <f t="shared" ref="AB1211" si="116">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7">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18">IF(AND(C1212="Smelter not listed",OR(LEN(D1212)=0,LEN(E1212)=0)),1,0)</f>
        <v>0</v>
      </c>
      <c r="AB1212" s="228" t="str">
        <f t="shared" ref="AB1212:AB1243" si="119">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7"/>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18"/>
        <v>0</v>
      </c>
      <c r="AB1213" s="228" t="str">
        <f t="shared" si="119"/>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7"/>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18"/>
        <v>0</v>
      </c>
      <c r="AB1214" s="228" t="str">
        <f t="shared" si="119"/>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7"/>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18"/>
        <v>0</v>
      </c>
      <c r="AB1215" s="228" t="str">
        <f t="shared" si="119"/>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7"/>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18"/>
        <v>0</v>
      </c>
      <c r="AB1216" s="228" t="str">
        <f t="shared" si="119"/>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7"/>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18"/>
        <v>0</v>
      </c>
      <c r="AB1217" s="228" t="str">
        <f t="shared" si="119"/>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7"/>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18"/>
        <v>0</v>
      </c>
      <c r="AB1218" s="228" t="str">
        <f t="shared" si="119"/>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18"/>
        <v>0</v>
      </c>
      <c r="AB1219" s="228" t="str">
        <f t="shared" si="119"/>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18"/>
        <v>0</v>
      </c>
      <c r="AB1220" s="228" t="str">
        <f t="shared" si="119"/>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18"/>
        <v>0</v>
      </c>
      <c r="AB1221" s="228" t="str">
        <f t="shared" si="119"/>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18"/>
        <v>0</v>
      </c>
      <c r="AB1222" s="228" t="str">
        <f t="shared" si="119"/>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18"/>
        <v>0</v>
      </c>
      <c r="AB1223" s="228" t="str">
        <f t="shared" si="119"/>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18"/>
        <v>0</v>
      </c>
      <c r="AB1224" s="228" t="str">
        <f t="shared" si="119"/>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18"/>
        <v>0</v>
      </c>
      <c r="AB1225" s="228" t="str">
        <f t="shared" si="119"/>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18"/>
        <v>0</v>
      </c>
      <c r="AB1226" s="228" t="str">
        <f t="shared" si="119"/>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18"/>
        <v>0</v>
      </c>
      <c r="AB1227" s="228" t="str">
        <f t="shared" si="119"/>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18"/>
        <v>0</v>
      </c>
      <c r="AB1228" s="228" t="str">
        <f t="shared" si="119"/>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18"/>
        <v>0</v>
      </c>
      <c r="AB1229" s="228" t="str">
        <f t="shared" si="119"/>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18"/>
        <v>0</v>
      </c>
      <c r="AB1230" s="228" t="str">
        <f t="shared" si="119"/>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18"/>
        <v>0</v>
      </c>
      <c r="AB1231" s="228" t="str">
        <f t="shared" si="119"/>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18"/>
        <v>0</v>
      </c>
      <c r="AB1232" s="228" t="str">
        <f t="shared" si="119"/>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18"/>
        <v>0</v>
      </c>
      <c r="AB1233" s="228" t="str">
        <f t="shared" si="119"/>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18"/>
        <v>0</v>
      </c>
      <c r="AB1234" s="228" t="str">
        <f t="shared" si="119"/>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18"/>
        <v>0</v>
      </c>
      <c r="AB1235" s="228" t="str">
        <f t="shared" si="119"/>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18"/>
        <v>0</v>
      </c>
      <c r="AB1236" s="228" t="str">
        <f t="shared" si="119"/>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18"/>
        <v>0</v>
      </c>
      <c r="AB1237" s="228" t="str">
        <f t="shared" si="119"/>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18"/>
        <v>0</v>
      </c>
      <c r="AB1238" s="228" t="str">
        <f t="shared" si="119"/>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18"/>
        <v>0</v>
      </c>
      <c r="AB1239" s="228" t="str">
        <f t="shared" si="119"/>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18"/>
        <v>0</v>
      </c>
      <c r="AB1240" s="228" t="str">
        <f t="shared" si="119"/>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18"/>
        <v>0</v>
      </c>
      <c r="AB1241" s="228" t="str">
        <f t="shared" si="119"/>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18"/>
        <v>0</v>
      </c>
      <c r="AB1242" s="228" t="str">
        <f t="shared" si="119"/>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18"/>
        <v>0</v>
      </c>
      <c r="AB1243" s="228" t="str">
        <f t="shared" si="119"/>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20">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21">IF(AND(C1244="Smelter not listed",OR(LEN(D1244)=0,LEN(E1244)=0)),1,0)</f>
        <v>0</v>
      </c>
      <c r="AB1244" s="228" t="str">
        <f t="shared" ref="AB1244:AB1274" si="122">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20"/>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21"/>
        <v>0</v>
      </c>
      <c r="AB1245" s="228" t="str">
        <f t="shared" si="122"/>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20"/>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21"/>
        <v>0</v>
      </c>
      <c r="AB1246" s="228" t="str">
        <f t="shared" si="122"/>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20"/>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21"/>
        <v>0</v>
      </c>
      <c r="AB1247" s="228" t="str">
        <f t="shared" si="122"/>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20"/>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21"/>
        <v>0</v>
      </c>
      <c r="AB1248" s="228" t="str">
        <f t="shared" si="122"/>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2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21"/>
        <v>0</v>
      </c>
      <c r="AB1249" s="228" t="str">
        <f t="shared" si="122"/>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2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21"/>
        <v>0</v>
      </c>
      <c r="AB1250" s="228" t="str">
        <f t="shared" si="122"/>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2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21"/>
        <v>0</v>
      </c>
      <c r="AB1251" s="228" t="str">
        <f t="shared" si="122"/>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2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21"/>
        <v>0</v>
      </c>
      <c r="AB1252" s="228" t="str">
        <f t="shared" si="122"/>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2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21"/>
        <v>0</v>
      </c>
      <c r="AB1253" s="228" t="str">
        <f t="shared" si="122"/>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2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21"/>
        <v>0</v>
      </c>
      <c r="AB1254" s="228" t="str">
        <f t="shared" si="122"/>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2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21"/>
        <v>0</v>
      </c>
      <c r="AB1255" s="228" t="str">
        <f t="shared" si="122"/>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2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21"/>
        <v>0</v>
      </c>
      <c r="AB1256" s="228" t="str">
        <f t="shared" si="122"/>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2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21"/>
        <v>0</v>
      </c>
      <c r="AB1257" s="228" t="str">
        <f t="shared" si="122"/>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2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21"/>
        <v>0</v>
      </c>
      <c r="AB1258" s="228" t="str">
        <f t="shared" si="122"/>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2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21"/>
        <v>0</v>
      </c>
      <c r="AB1259" s="228" t="str">
        <f t="shared" si="122"/>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2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21"/>
        <v>0</v>
      </c>
      <c r="AB1260" s="228" t="str">
        <f t="shared" si="122"/>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2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21"/>
        <v>0</v>
      </c>
      <c r="AB1261" s="228" t="str">
        <f t="shared" si="122"/>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2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21"/>
        <v>0</v>
      </c>
      <c r="AB1262" s="228" t="str">
        <f t="shared" si="122"/>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2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21"/>
        <v>0</v>
      </c>
      <c r="AB1263" s="228" t="str">
        <f t="shared" si="122"/>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2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21"/>
        <v>0</v>
      </c>
      <c r="AB1264" s="228" t="str">
        <f t="shared" si="122"/>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2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21"/>
        <v>0</v>
      </c>
      <c r="AB1265" s="228" t="str">
        <f t="shared" si="122"/>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2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21"/>
        <v>0</v>
      </c>
      <c r="AB1266" s="228" t="str">
        <f t="shared" si="122"/>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2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21"/>
        <v>0</v>
      </c>
      <c r="AB1267" s="228" t="str">
        <f t="shared" si="12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2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21"/>
        <v>0</v>
      </c>
      <c r="AB1268" s="228" t="str">
        <f t="shared" si="12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2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21"/>
        <v>0</v>
      </c>
      <c r="AB1269" s="228" t="str">
        <f t="shared" si="12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2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21"/>
        <v>0</v>
      </c>
      <c r="AB1270" s="228" t="str">
        <f t="shared" si="12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2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21"/>
        <v>0</v>
      </c>
      <c r="AB1271" s="228" t="str">
        <f t="shared" si="12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2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21"/>
        <v>0</v>
      </c>
      <c r="AB1272" s="228" t="str">
        <f t="shared" si="12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2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21"/>
        <v>0</v>
      </c>
      <c r="AB1273" s="228" t="str">
        <f t="shared" si="12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2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21"/>
        <v>0</v>
      </c>
      <c r="AB1274" s="228" t="str">
        <f t="shared" si="12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23">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24">IF(AND(C1275="Smelter not listed",OR(LEN(D1275)=0,LEN(E1275)=0)),1,0)</f>
        <v>0</v>
      </c>
      <c r="AB1275" s="228" t="str">
        <f t="shared" ref="AB1275" si="125">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6">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27">IF(AND(C1276="Smelter not listed",OR(LEN(D1276)=0,LEN(E1276)=0)),1,0)</f>
        <v>0</v>
      </c>
      <c r="AB1276" s="228" t="str">
        <f t="shared" ref="AB1276:AB1307" si="128">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6"/>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27"/>
        <v>0</v>
      </c>
      <c r="AB1277" s="228" t="str">
        <f t="shared" si="128"/>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6"/>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27"/>
        <v>0</v>
      </c>
      <c r="AB1278" s="228" t="str">
        <f t="shared" si="128"/>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6"/>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27"/>
        <v>0</v>
      </c>
      <c r="AB1279" s="228" t="str">
        <f t="shared" si="128"/>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6"/>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27"/>
        <v>0</v>
      </c>
      <c r="AB1280" s="228" t="str">
        <f t="shared" si="128"/>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6"/>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27"/>
        <v>0</v>
      </c>
      <c r="AB1281" s="228" t="str">
        <f t="shared" si="128"/>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6"/>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27"/>
        <v>0</v>
      </c>
      <c r="AB1282" s="228" t="str">
        <f t="shared" si="128"/>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27"/>
        <v>0</v>
      </c>
      <c r="AB1283" s="228" t="str">
        <f t="shared" si="128"/>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27"/>
        <v>0</v>
      </c>
      <c r="AB1284" s="228" t="str">
        <f t="shared" si="128"/>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27"/>
        <v>0</v>
      </c>
      <c r="AB1285" s="228" t="str">
        <f t="shared" si="128"/>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27"/>
        <v>0</v>
      </c>
      <c r="AB1286" s="228" t="str">
        <f t="shared" si="128"/>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27"/>
        <v>0</v>
      </c>
      <c r="AB1287" s="228" t="str">
        <f t="shared" si="128"/>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27"/>
        <v>0</v>
      </c>
      <c r="AB1288" s="228" t="str">
        <f t="shared" si="128"/>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27"/>
        <v>0</v>
      </c>
      <c r="AB1289" s="228" t="str">
        <f t="shared" si="128"/>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27"/>
        <v>0</v>
      </c>
      <c r="AB1290" s="228" t="str">
        <f t="shared" si="128"/>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27"/>
        <v>0</v>
      </c>
      <c r="AB1291" s="228" t="str">
        <f t="shared" si="128"/>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27"/>
        <v>0</v>
      </c>
      <c r="AB1292" s="228" t="str">
        <f t="shared" si="128"/>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27"/>
        <v>0</v>
      </c>
      <c r="AB1293" s="228" t="str">
        <f t="shared" si="128"/>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27"/>
        <v>0</v>
      </c>
      <c r="AB1294" s="228" t="str">
        <f t="shared" si="128"/>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27"/>
        <v>0</v>
      </c>
      <c r="AB1295" s="228" t="str">
        <f t="shared" si="128"/>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27"/>
        <v>0</v>
      </c>
      <c r="AB1296" s="228" t="str">
        <f t="shared" si="128"/>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27"/>
        <v>0</v>
      </c>
      <c r="AB1297" s="228" t="str">
        <f t="shared" si="128"/>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27"/>
        <v>0</v>
      </c>
      <c r="AB1298" s="228" t="str">
        <f t="shared" si="128"/>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27"/>
        <v>0</v>
      </c>
      <c r="AB1299" s="228" t="str">
        <f t="shared" si="128"/>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27"/>
        <v>0</v>
      </c>
      <c r="AB1300" s="228" t="str">
        <f t="shared" si="128"/>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27"/>
        <v>0</v>
      </c>
      <c r="AB1301" s="228" t="str">
        <f t="shared" si="128"/>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27"/>
        <v>0</v>
      </c>
      <c r="AB1302" s="228" t="str">
        <f t="shared" si="128"/>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27"/>
        <v>0</v>
      </c>
      <c r="AB1303" s="228" t="str">
        <f t="shared" si="128"/>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27"/>
        <v>0</v>
      </c>
      <c r="AB1304" s="228" t="str">
        <f t="shared" si="128"/>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27"/>
        <v>0</v>
      </c>
      <c r="AB1305" s="228" t="str">
        <f t="shared" si="128"/>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27"/>
        <v>0</v>
      </c>
      <c r="AB1306" s="228" t="str">
        <f t="shared" si="128"/>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27"/>
        <v>0</v>
      </c>
      <c r="AB1307" s="228" t="str">
        <f t="shared" si="128"/>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9">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30">IF(AND(C1308="Smelter not listed",OR(LEN(D1308)=0,LEN(E1308)=0)),1,0)</f>
        <v>0</v>
      </c>
      <c r="AB1308" s="228" t="str">
        <f t="shared" ref="AB1308:AB1338" si="131">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9"/>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30"/>
        <v>0</v>
      </c>
      <c r="AB1309" s="228" t="str">
        <f t="shared" si="131"/>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9"/>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30"/>
        <v>0</v>
      </c>
      <c r="AB1310" s="228" t="str">
        <f t="shared" si="131"/>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9"/>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30"/>
        <v>0</v>
      </c>
      <c r="AB1311" s="228" t="str">
        <f t="shared" si="131"/>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9"/>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30"/>
        <v>0</v>
      </c>
      <c r="AB1312" s="228" t="str">
        <f t="shared" si="131"/>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30"/>
        <v>0</v>
      </c>
      <c r="AB1313" s="228" t="str">
        <f t="shared" si="131"/>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30"/>
        <v>0</v>
      </c>
      <c r="AB1314" s="228" t="str">
        <f t="shared" si="131"/>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30"/>
        <v>0</v>
      </c>
      <c r="AB1315" s="228" t="str">
        <f t="shared" si="131"/>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30"/>
        <v>0</v>
      </c>
      <c r="AB1316" s="228" t="str">
        <f t="shared" si="131"/>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30"/>
        <v>0</v>
      </c>
      <c r="AB1317" s="228" t="str">
        <f t="shared" si="131"/>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30"/>
        <v>0</v>
      </c>
      <c r="AB1318" s="228" t="str">
        <f t="shared" si="131"/>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30"/>
        <v>0</v>
      </c>
      <c r="AB1319" s="228" t="str">
        <f t="shared" si="131"/>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30"/>
        <v>0</v>
      </c>
      <c r="AB1320" s="228" t="str">
        <f t="shared" si="131"/>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30"/>
        <v>0</v>
      </c>
      <c r="AB1321" s="228" t="str">
        <f t="shared" si="131"/>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30"/>
        <v>0</v>
      </c>
      <c r="AB1322" s="228" t="str">
        <f t="shared" si="131"/>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30"/>
        <v>0</v>
      </c>
      <c r="AB1323" s="228" t="str">
        <f t="shared" si="131"/>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30"/>
        <v>0</v>
      </c>
      <c r="AB1324" s="228" t="str">
        <f t="shared" si="131"/>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30"/>
        <v>0</v>
      </c>
      <c r="AB1325" s="228" t="str">
        <f t="shared" si="131"/>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30"/>
        <v>0</v>
      </c>
      <c r="AB1326" s="228" t="str">
        <f t="shared" si="131"/>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30"/>
        <v>0</v>
      </c>
      <c r="AB1327" s="228" t="str">
        <f t="shared" si="131"/>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30"/>
        <v>0</v>
      </c>
      <c r="AB1328" s="228" t="str">
        <f t="shared" si="131"/>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30"/>
        <v>0</v>
      </c>
      <c r="AB1329" s="228" t="str">
        <f t="shared" si="131"/>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30"/>
        <v>0</v>
      </c>
      <c r="AB1330" s="228" t="str">
        <f t="shared" si="131"/>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30"/>
        <v>0</v>
      </c>
      <c r="AB1331" s="228" t="str">
        <f t="shared" si="13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30"/>
        <v>0</v>
      </c>
      <c r="AB1332" s="228" t="str">
        <f t="shared" si="13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30"/>
        <v>0</v>
      </c>
      <c r="AB1333" s="228" t="str">
        <f t="shared" si="13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30"/>
        <v>0</v>
      </c>
      <c r="AB1334" s="228" t="str">
        <f t="shared" si="13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30"/>
        <v>0</v>
      </c>
      <c r="AB1335" s="228" t="str">
        <f t="shared" si="13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30"/>
        <v>0</v>
      </c>
      <c r="AB1336" s="228" t="str">
        <f t="shared" si="13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30"/>
        <v>0</v>
      </c>
      <c r="AB1337" s="228" t="str">
        <f t="shared" si="13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30"/>
        <v>0</v>
      </c>
      <c r="AB1338" s="228" t="str">
        <f t="shared" si="13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32">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33">IF(AND(C1339="Smelter not listed",OR(LEN(D1339)=0,LEN(E1339)=0)),1,0)</f>
        <v>0</v>
      </c>
      <c r="AB1339" s="228" t="str">
        <f t="shared" ref="AB1339" si="134">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35">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36">IF(AND(C1340="Smelter not listed",OR(LEN(D1340)=0,LEN(E1340)=0)),1,0)</f>
        <v>0</v>
      </c>
      <c r="AB1340" s="228" t="str">
        <f t="shared" ref="AB1340:AB1371" si="137">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35"/>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36"/>
        <v>0</v>
      </c>
      <c r="AB1341" s="228" t="str">
        <f t="shared" si="137"/>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35"/>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36"/>
        <v>0</v>
      </c>
      <c r="AB1342" s="228" t="str">
        <f t="shared" si="137"/>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35"/>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36"/>
        <v>0</v>
      </c>
      <c r="AB1343" s="228" t="str">
        <f t="shared" si="137"/>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35"/>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36"/>
        <v>0</v>
      </c>
      <c r="AB1344" s="228" t="str">
        <f t="shared" si="137"/>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35"/>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36"/>
        <v>0</v>
      </c>
      <c r="AB1345" s="228" t="str">
        <f t="shared" si="137"/>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35"/>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36"/>
        <v>0</v>
      </c>
      <c r="AB1346" s="228" t="str">
        <f t="shared" si="137"/>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3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36"/>
        <v>0</v>
      </c>
      <c r="AB1347" s="228" t="str">
        <f t="shared" si="137"/>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3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36"/>
        <v>0</v>
      </c>
      <c r="AB1348" s="228" t="str">
        <f t="shared" si="137"/>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3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36"/>
        <v>0</v>
      </c>
      <c r="AB1349" s="228" t="str">
        <f t="shared" si="137"/>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3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36"/>
        <v>0</v>
      </c>
      <c r="AB1350" s="228" t="str">
        <f t="shared" si="137"/>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3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36"/>
        <v>0</v>
      </c>
      <c r="AB1351" s="228" t="str">
        <f t="shared" si="137"/>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3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36"/>
        <v>0</v>
      </c>
      <c r="AB1352" s="228" t="str">
        <f t="shared" si="137"/>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3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36"/>
        <v>0</v>
      </c>
      <c r="AB1353" s="228" t="str">
        <f t="shared" si="137"/>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3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36"/>
        <v>0</v>
      </c>
      <c r="AB1354" s="228" t="str">
        <f t="shared" si="137"/>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3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36"/>
        <v>0</v>
      </c>
      <c r="AB1355" s="228" t="str">
        <f t="shared" si="137"/>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3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36"/>
        <v>0</v>
      </c>
      <c r="AB1356" s="228" t="str">
        <f t="shared" si="137"/>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3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36"/>
        <v>0</v>
      </c>
      <c r="AB1357" s="228" t="str">
        <f t="shared" si="137"/>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3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36"/>
        <v>0</v>
      </c>
      <c r="AB1358" s="228" t="str">
        <f t="shared" si="137"/>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3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36"/>
        <v>0</v>
      </c>
      <c r="AB1359" s="228" t="str">
        <f t="shared" si="137"/>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3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36"/>
        <v>0</v>
      </c>
      <c r="AB1360" s="228" t="str">
        <f t="shared" si="137"/>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3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36"/>
        <v>0</v>
      </c>
      <c r="AB1361" s="228" t="str">
        <f t="shared" si="137"/>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3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36"/>
        <v>0</v>
      </c>
      <c r="AB1362" s="228" t="str">
        <f t="shared" si="137"/>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3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36"/>
        <v>0</v>
      </c>
      <c r="AB1363" s="228" t="str">
        <f t="shared" si="137"/>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3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36"/>
        <v>0</v>
      </c>
      <c r="AB1364" s="228" t="str">
        <f t="shared" si="137"/>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3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36"/>
        <v>0</v>
      </c>
      <c r="AB1365" s="228" t="str">
        <f t="shared" si="137"/>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3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36"/>
        <v>0</v>
      </c>
      <c r="AB1366" s="228" t="str">
        <f t="shared" si="137"/>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3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36"/>
        <v>0</v>
      </c>
      <c r="AB1367" s="228" t="str">
        <f t="shared" si="137"/>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3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36"/>
        <v>0</v>
      </c>
      <c r="AB1368" s="228" t="str">
        <f t="shared" si="137"/>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3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36"/>
        <v>0</v>
      </c>
      <c r="AB1369" s="228" t="str">
        <f t="shared" si="137"/>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3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36"/>
        <v>0</v>
      </c>
      <c r="AB1370" s="228" t="str">
        <f t="shared" si="137"/>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3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36"/>
        <v>0</v>
      </c>
      <c r="AB1371" s="228" t="str">
        <f t="shared" si="137"/>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38">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39">IF(AND(C1372="Smelter not listed",OR(LEN(D1372)=0,LEN(E1372)=0)),1,0)</f>
        <v>0</v>
      </c>
      <c r="AB1372" s="228" t="str">
        <f t="shared" ref="AB1372:AB1402" si="140">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38"/>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39"/>
        <v>0</v>
      </c>
      <c r="AB1373" s="228" t="str">
        <f t="shared" si="140"/>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38"/>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39"/>
        <v>0</v>
      </c>
      <c r="AB1374" s="228" t="str">
        <f t="shared" si="140"/>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38"/>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39"/>
        <v>0</v>
      </c>
      <c r="AB1375" s="228" t="str">
        <f t="shared" si="140"/>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38"/>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39"/>
        <v>0</v>
      </c>
      <c r="AB1376" s="228" t="str">
        <f t="shared" si="140"/>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3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39"/>
        <v>0</v>
      </c>
      <c r="AB1377" s="228" t="str">
        <f t="shared" si="140"/>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3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39"/>
        <v>0</v>
      </c>
      <c r="AB1378" s="228" t="str">
        <f t="shared" si="140"/>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3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39"/>
        <v>0</v>
      </c>
      <c r="AB1379" s="228" t="str">
        <f t="shared" si="140"/>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3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39"/>
        <v>0</v>
      </c>
      <c r="AB1380" s="228" t="str">
        <f t="shared" si="140"/>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3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39"/>
        <v>0</v>
      </c>
      <c r="AB1381" s="228" t="str">
        <f t="shared" si="140"/>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3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39"/>
        <v>0</v>
      </c>
      <c r="AB1382" s="228" t="str">
        <f t="shared" si="140"/>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3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39"/>
        <v>0</v>
      </c>
      <c r="AB1383" s="228" t="str">
        <f t="shared" si="140"/>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3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39"/>
        <v>0</v>
      </c>
      <c r="AB1384" s="228" t="str">
        <f t="shared" si="140"/>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3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39"/>
        <v>0</v>
      </c>
      <c r="AB1385" s="228" t="str">
        <f t="shared" si="140"/>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3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39"/>
        <v>0</v>
      </c>
      <c r="AB1386" s="228" t="str">
        <f t="shared" si="140"/>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3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39"/>
        <v>0</v>
      </c>
      <c r="AB1387" s="228" t="str">
        <f t="shared" si="140"/>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3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39"/>
        <v>0</v>
      </c>
      <c r="AB1388" s="228" t="str">
        <f t="shared" si="140"/>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3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39"/>
        <v>0</v>
      </c>
      <c r="AB1389" s="228" t="str">
        <f t="shared" si="140"/>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3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39"/>
        <v>0</v>
      </c>
      <c r="AB1390" s="228" t="str">
        <f t="shared" si="140"/>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3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39"/>
        <v>0</v>
      </c>
      <c r="AB1391" s="228" t="str">
        <f t="shared" si="140"/>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3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39"/>
        <v>0</v>
      </c>
      <c r="AB1392" s="228" t="str">
        <f t="shared" si="140"/>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3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39"/>
        <v>0</v>
      </c>
      <c r="AB1393" s="228" t="str">
        <f t="shared" si="140"/>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3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39"/>
        <v>0</v>
      </c>
      <c r="AB1394" s="228" t="str">
        <f t="shared" si="140"/>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3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39"/>
        <v>0</v>
      </c>
      <c r="AB1395" s="228" t="str">
        <f t="shared" si="14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3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39"/>
        <v>0</v>
      </c>
      <c r="AB1396" s="228" t="str">
        <f t="shared" si="14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3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39"/>
        <v>0</v>
      </c>
      <c r="AB1397" s="228" t="str">
        <f t="shared" si="14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3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39"/>
        <v>0</v>
      </c>
      <c r="AB1398" s="228" t="str">
        <f t="shared" si="14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3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39"/>
        <v>0</v>
      </c>
      <c r="AB1399" s="228" t="str">
        <f t="shared" si="14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3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39"/>
        <v>0</v>
      </c>
      <c r="AB1400" s="228" t="str">
        <f t="shared" si="14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3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39"/>
        <v>0</v>
      </c>
      <c r="AB1401" s="228" t="str">
        <f t="shared" si="14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3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39"/>
        <v>0</v>
      </c>
      <c r="AB1402" s="228" t="str">
        <f t="shared" si="14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4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42">IF(AND(C1403="Smelter not listed",OR(LEN(D1403)=0,LEN(E1403)=0)),1,0)</f>
        <v>0</v>
      </c>
      <c r="AB1403" s="228" t="str">
        <f t="shared" ref="AB1403" si="143">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44">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45">IF(AND(C1404="Smelter not listed",OR(LEN(D1404)=0,LEN(E1404)=0)),1,0)</f>
        <v>0</v>
      </c>
      <c r="AB1404" s="228" t="str">
        <f t="shared" ref="AB1404:AB1435" si="146">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44"/>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45"/>
        <v>0</v>
      </c>
      <c r="AB1405" s="228" t="str">
        <f t="shared" si="146"/>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44"/>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45"/>
        <v>0</v>
      </c>
      <c r="AB1406" s="228" t="str">
        <f t="shared" si="146"/>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44"/>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45"/>
        <v>0</v>
      </c>
      <c r="AB1407" s="228" t="str">
        <f t="shared" si="146"/>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44"/>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45"/>
        <v>0</v>
      </c>
      <c r="AB1408" s="228" t="str">
        <f t="shared" si="146"/>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44"/>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45"/>
        <v>0</v>
      </c>
      <c r="AB1409" s="228" t="str">
        <f t="shared" si="146"/>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44"/>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45"/>
        <v>0</v>
      </c>
      <c r="AB1410" s="228" t="str">
        <f t="shared" si="146"/>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4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45"/>
        <v>0</v>
      </c>
      <c r="AB1411" s="228" t="str">
        <f t="shared" si="146"/>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4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45"/>
        <v>0</v>
      </c>
      <c r="AB1412" s="228" t="str">
        <f t="shared" si="146"/>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4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45"/>
        <v>0</v>
      </c>
      <c r="AB1413" s="228" t="str">
        <f t="shared" si="146"/>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4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45"/>
        <v>0</v>
      </c>
      <c r="AB1414" s="228" t="str">
        <f t="shared" si="146"/>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4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45"/>
        <v>0</v>
      </c>
      <c r="AB1415" s="228" t="str">
        <f t="shared" si="146"/>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4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45"/>
        <v>0</v>
      </c>
      <c r="AB1416" s="228" t="str">
        <f t="shared" si="146"/>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4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45"/>
        <v>0</v>
      </c>
      <c r="AB1417" s="228" t="str">
        <f t="shared" si="146"/>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4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45"/>
        <v>0</v>
      </c>
      <c r="AB1418" s="228" t="str">
        <f t="shared" si="146"/>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4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45"/>
        <v>0</v>
      </c>
      <c r="AB1419" s="228" t="str">
        <f t="shared" si="146"/>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4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45"/>
        <v>0</v>
      </c>
      <c r="AB1420" s="228" t="str">
        <f t="shared" si="146"/>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4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45"/>
        <v>0</v>
      </c>
      <c r="AB1421" s="228" t="str">
        <f t="shared" si="146"/>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4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45"/>
        <v>0</v>
      </c>
      <c r="AB1422" s="228" t="str">
        <f t="shared" si="146"/>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4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45"/>
        <v>0</v>
      </c>
      <c r="AB1423" s="228" t="str">
        <f t="shared" si="146"/>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4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45"/>
        <v>0</v>
      </c>
      <c r="AB1424" s="228" t="str">
        <f t="shared" si="146"/>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4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45"/>
        <v>0</v>
      </c>
      <c r="AB1425" s="228" t="str">
        <f t="shared" si="146"/>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4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45"/>
        <v>0</v>
      </c>
      <c r="AB1426" s="228" t="str">
        <f t="shared" si="146"/>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4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45"/>
        <v>0</v>
      </c>
      <c r="AB1427" s="228" t="str">
        <f t="shared" si="146"/>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4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45"/>
        <v>0</v>
      </c>
      <c r="AB1428" s="228" t="str">
        <f t="shared" si="146"/>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4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45"/>
        <v>0</v>
      </c>
      <c r="AB1429" s="228" t="str">
        <f t="shared" si="146"/>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4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45"/>
        <v>0</v>
      </c>
      <c r="AB1430" s="228" t="str">
        <f t="shared" si="146"/>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4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45"/>
        <v>0</v>
      </c>
      <c r="AB1431" s="228" t="str">
        <f t="shared" si="146"/>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4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45"/>
        <v>0</v>
      </c>
      <c r="AB1432" s="228" t="str">
        <f t="shared" si="146"/>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4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45"/>
        <v>0</v>
      </c>
      <c r="AB1433" s="228" t="str">
        <f t="shared" si="146"/>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4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45"/>
        <v>0</v>
      </c>
      <c r="AB1434" s="228" t="str">
        <f t="shared" si="146"/>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4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45"/>
        <v>0</v>
      </c>
      <c r="AB1435" s="228" t="str">
        <f t="shared" si="146"/>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47">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48">IF(AND(C1436="Smelter not listed",OR(LEN(D1436)=0,LEN(E1436)=0)),1,0)</f>
        <v>0</v>
      </c>
      <c r="AB1436" s="228" t="str">
        <f t="shared" ref="AB1436:AB1466" si="149">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47"/>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48"/>
        <v>0</v>
      </c>
      <c r="AB1437" s="228" t="str">
        <f t="shared" si="149"/>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47"/>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48"/>
        <v>0</v>
      </c>
      <c r="AB1438" s="228" t="str">
        <f t="shared" si="149"/>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47"/>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48"/>
        <v>0</v>
      </c>
      <c r="AB1439" s="228" t="str">
        <f t="shared" si="149"/>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47"/>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48"/>
        <v>0</v>
      </c>
      <c r="AB1440" s="228" t="str">
        <f t="shared" si="149"/>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4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48"/>
        <v>0</v>
      </c>
      <c r="AB1441" s="228" t="str">
        <f t="shared" si="149"/>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4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48"/>
        <v>0</v>
      </c>
      <c r="AB1442" s="228" t="str">
        <f t="shared" si="149"/>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4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48"/>
        <v>0</v>
      </c>
      <c r="AB1443" s="228" t="str">
        <f t="shared" si="149"/>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4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48"/>
        <v>0</v>
      </c>
      <c r="AB1444" s="228" t="str">
        <f t="shared" si="149"/>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4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48"/>
        <v>0</v>
      </c>
      <c r="AB1445" s="228" t="str">
        <f t="shared" si="149"/>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4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48"/>
        <v>0</v>
      </c>
      <c r="AB1446" s="228" t="str">
        <f t="shared" si="149"/>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4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48"/>
        <v>0</v>
      </c>
      <c r="AB1447" s="228" t="str">
        <f t="shared" si="149"/>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4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48"/>
        <v>0</v>
      </c>
      <c r="AB1448" s="228" t="str">
        <f t="shared" si="149"/>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4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48"/>
        <v>0</v>
      </c>
      <c r="AB1449" s="228" t="str">
        <f t="shared" si="149"/>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4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48"/>
        <v>0</v>
      </c>
      <c r="AB1450" s="228" t="str">
        <f t="shared" si="149"/>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4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48"/>
        <v>0</v>
      </c>
      <c r="AB1451" s="228" t="str">
        <f t="shared" si="149"/>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4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48"/>
        <v>0</v>
      </c>
      <c r="AB1452" s="228" t="str">
        <f t="shared" si="149"/>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4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48"/>
        <v>0</v>
      </c>
      <c r="AB1453" s="228" t="str">
        <f t="shared" si="149"/>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4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48"/>
        <v>0</v>
      </c>
      <c r="AB1454" s="228" t="str">
        <f t="shared" si="149"/>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4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48"/>
        <v>0</v>
      </c>
      <c r="AB1455" s="228" t="str">
        <f t="shared" si="149"/>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4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48"/>
        <v>0</v>
      </c>
      <c r="AB1456" s="228" t="str">
        <f t="shared" si="149"/>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4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48"/>
        <v>0</v>
      </c>
      <c r="AB1457" s="228" t="str">
        <f t="shared" si="149"/>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4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48"/>
        <v>0</v>
      </c>
      <c r="AB1458" s="228" t="str">
        <f t="shared" si="149"/>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4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48"/>
        <v>0</v>
      </c>
      <c r="AB1459" s="228" t="str">
        <f t="shared" si="14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4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48"/>
        <v>0</v>
      </c>
      <c r="AB1460" s="228" t="str">
        <f t="shared" si="14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4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48"/>
        <v>0</v>
      </c>
      <c r="AB1461" s="228" t="str">
        <f t="shared" si="14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4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48"/>
        <v>0</v>
      </c>
      <c r="AB1462" s="228" t="str">
        <f t="shared" si="14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4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48"/>
        <v>0</v>
      </c>
      <c r="AB1463" s="228" t="str">
        <f t="shared" si="14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4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48"/>
        <v>0</v>
      </c>
      <c r="AB1464" s="228" t="str">
        <f t="shared" si="14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4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48"/>
        <v>0</v>
      </c>
      <c r="AB1465" s="228" t="str">
        <f t="shared" si="14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4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48"/>
        <v>0</v>
      </c>
      <c r="AB1466" s="228" t="str">
        <f t="shared" si="14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50">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151">IF(AND(C1467="Smelter not listed",OR(LEN(D1467)=0,LEN(E1467)=0)),1,0)</f>
        <v>0</v>
      </c>
      <c r="AB1467" s="228" t="str">
        <f t="shared" ref="AB1467" si="152">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53">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54">IF(AND(C1468="Smelter not listed",OR(LEN(D1468)=0,LEN(E1468)=0)),1,0)</f>
        <v>0</v>
      </c>
      <c r="AB1468" s="228" t="str">
        <f t="shared" ref="AB1468:AB1499" si="155">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53"/>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54"/>
        <v>0</v>
      </c>
      <c r="AB1469" s="228" t="str">
        <f t="shared" si="155"/>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53"/>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54"/>
        <v>0</v>
      </c>
      <c r="AB1470" s="228" t="str">
        <f t="shared" si="155"/>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53"/>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54"/>
        <v>0</v>
      </c>
      <c r="AB1471" s="228" t="str">
        <f t="shared" si="155"/>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53"/>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54"/>
        <v>0</v>
      </c>
      <c r="AB1472" s="228" t="str">
        <f t="shared" si="155"/>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53"/>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54"/>
        <v>0</v>
      </c>
      <c r="AB1473" s="228" t="str">
        <f t="shared" si="155"/>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53"/>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54"/>
        <v>0</v>
      </c>
      <c r="AB1474" s="228" t="str">
        <f t="shared" si="155"/>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5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54"/>
        <v>0</v>
      </c>
      <c r="AB1475" s="228" t="str">
        <f t="shared" si="155"/>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5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54"/>
        <v>0</v>
      </c>
      <c r="AB1476" s="228" t="str">
        <f t="shared" si="155"/>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5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54"/>
        <v>0</v>
      </c>
      <c r="AB1477" s="228" t="str">
        <f t="shared" si="155"/>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5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54"/>
        <v>0</v>
      </c>
      <c r="AB1478" s="228" t="str">
        <f t="shared" si="155"/>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5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54"/>
        <v>0</v>
      </c>
      <c r="AB1479" s="228" t="str">
        <f t="shared" si="155"/>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5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54"/>
        <v>0</v>
      </c>
      <c r="AB1480" s="228" t="str">
        <f t="shared" si="155"/>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5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54"/>
        <v>0</v>
      </c>
      <c r="AB1481" s="228" t="str">
        <f t="shared" si="155"/>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5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54"/>
        <v>0</v>
      </c>
      <c r="AB1482" s="228" t="str">
        <f t="shared" si="155"/>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5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54"/>
        <v>0</v>
      </c>
      <c r="AB1483" s="228" t="str">
        <f t="shared" si="155"/>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5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54"/>
        <v>0</v>
      </c>
      <c r="AB1484" s="228" t="str">
        <f t="shared" si="155"/>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5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54"/>
        <v>0</v>
      </c>
      <c r="AB1485" s="228" t="str">
        <f t="shared" si="155"/>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5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54"/>
        <v>0</v>
      </c>
      <c r="AB1486" s="228" t="str">
        <f t="shared" si="155"/>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5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54"/>
        <v>0</v>
      </c>
      <c r="AB1487" s="228" t="str">
        <f t="shared" si="155"/>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5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54"/>
        <v>0</v>
      </c>
      <c r="AB1488" s="228" t="str">
        <f t="shared" si="155"/>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5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54"/>
        <v>0</v>
      </c>
      <c r="AB1489" s="228" t="str">
        <f t="shared" si="155"/>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5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54"/>
        <v>0</v>
      </c>
      <c r="AB1490" s="228" t="str">
        <f t="shared" si="155"/>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5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54"/>
        <v>0</v>
      </c>
      <c r="AB1491" s="228" t="str">
        <f t="shared" si="155"/>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5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54"/>
        <v>0</v>
      </c>
      <c r="AB1492" s="228" t="str">
        <f t="shared" si="155"/>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5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54"/>
        <v>0</v>
      </c>
      <c r="AB1493" s="228" t="str">
        <f t="shared" si="155"/>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5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54"/>
        <v>0</v>
      </c>
      <c r="AB1494" s="228" t="str">
        <f t="shared" si="155"/>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5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54"/>
        <v>0</v>
      </c>
      <c r="AB1495" s="228" t="str">
        <f t="shared" si="155"/>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5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54"/>
        <v>0</v>
      </c>
      <c r="AB1496" s="228" t="str">
        <f t="shared" si="155"/>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5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54"/>
        <v>0</v>
      </c>
      <c r="AB1497" s="228" t="str">
        <f t="shared" si="155"/>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5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54"/>
        <v>0</v>
      </c>
      <c r="AB1498" s="228" t="str">
        <f t="shared" si="155"/>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5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54"/>
        <v>0</v>
      </c>
      <c r="AB1499" s="228" t="str">
        <f t="shared" si="155"/>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56">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57">IF(AND(C1500="Smelter not listed",OR(LEN(D1500)=0,LEN(E1500)=0)),1,0)</f>
        <v>0</v>
      </c>
      <c r="AB1500" s="228" t="str">
        <f t="shared" ref="AB1500:AB1530" si="158">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56"/>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57"/>
        <v>0</v>
      </c>
      <c r="AB1501" s="228" t="str">
        <f t="shared" si="158"/>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56"/>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57"/>
        <v>0</v>
      </c>
      <c r="AB1502" s="228" t="str">
        <f t="shared" si="158"/>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56"/>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57"/>
        <v>0</v>
      </c>
      <c r="AB1503" s="228" t="str">
        <f t="shared" si="158"/>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56"/>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57"/>
        <v>0</v>
      </c>
      <c r="AB1504" s="228" t="str">
        <f t="shared" si="158"/>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5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57"/>
        <v>0</v>
      </c>
      <c r="AB1505" s="228" t="str">
        <f t="shared" si="158"/>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5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57"/>
        <v>0</v>
      </c>
      <c r="AB1506" s="228" t="str">
        <f t="shared" si="158"/>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5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57"/>
        <v>0</v>
      </c>
      <c r="AB1507" s="228" t="str">
        <f t="shared" si="158"/>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5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57"/>
        <v>0</v>
      </c>
      <c r="AB1508" s="228" t="str">
        <f t="shared" si="158"/>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5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57"/>
        <v>0</v>
      </c>
      <c r="AB1509" s="228" t="str">
        <f t="shared" si="158"/>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5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57"/>
        <v>0</v>
      </c>
      <c r="AB1510" s="228" t="str">
        <f t="shared" si="158"/>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5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57"/>
        <v>0</v>
      </c>
      <c r="AB1511" s="228" t="str">
        <f t="shared" si="158"/>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5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57"/>
        <v>0</v>
      </c>
      <c r="AB1512" s="228" t="str">
        <f t="shared" si="158"/>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5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57"/>
        <v>0</v>
      </c>
      <c r="AB1513" s="228" t="str">
        <f t="shared" si="158"/>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5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57"/>
        <v>0</v>
      </c>
      <c r="AB1514" s="228" t="str">
        <f t="shared" si="158"/>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5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57"/>
        <v>0</v>
      </c>
      <c r="AB1515" s="228" t="str">
        <f t="shared" si="158"/>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5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57"/>
        <v>0</v>
      </c>
      <c r="AB1516" s="228" t="str">
        <f t="shared" si="158"/>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5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57"/>
        <v>0</v>
      </c>
      <c r="AB1517" s="228" t="str">
        <f t="shared" si="158"/>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5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57"/>
        <v>0</v>
      </c>
      <c r="AB1518" s="228" t="str">
        <f t="shared" si="158"/>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5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57"/>
        <v>0</v>
      </c>
      <c r="AB1519" s="228" t="str">
        <f t="shared" si="158"/>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5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57"/>
        <v>0</v>
      </c>
      <c r="AB1520" s="228" t="str">
        <f t="shared" si="158"/>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5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57"/>
        <v>0</v>
      </c>
      <c r="AB1521" s="228" t="str">
        <f t="shared" si="158"/>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5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57"/>
        <v>0</v>
      </c>
      <c r="AB1522" s="228" t="str">
        <f t="shared" si="158"/>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5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57"/>
        <v>0</v>
      </c>
      <c r="AB1523" s="228" t="str">
        <f t="shared" si="15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5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57"/>
        <v>0</v>
      </c>
      <c r="AB1524" s="228" t="str">
        <f t="shared" si="15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5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57"/>
        <v>0</v>
      </c>
      <c r="AB1525" s="228" t="str">
        <f t="shared" si="15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5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57"/>
        <v>0</v>
      </c>
      <c r="AB1526" s="228" t="str">
        <f t="shared" si="15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5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57"/>
        <v>0</v>
      </c>
      <c r="AB1527" s="228" t="str">
        <f t="shared" si="15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5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57"/>
        <v>0</v>
      </c>
      <c r="AB1528" s="228" t="str">
        <f t="shared" si="15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5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57"/>
        <v>0</v>
      </c>
      <c r="AB1529" s="228" t="str">
        <f t="shared" si="15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5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57"/>
        <v>0</v>
      </c>
      <c r="AB1530" s="228" t="str">
        <f t="shared" si="15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159">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160">IF(AND(C1531="Smelter not listed",OR(LEN(D1531)=0,LEN(E1531)=0)),1,0)</f>
        <v>0</v>
      </c>
      <c r="AB1531" s="228" t="str">
        <f t="shared" ref="AB1531" si="161">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62">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63">IF(AND(C1532="Smelter not listed",OR(LEN(D1532)=0,LEN(E1532)=0)),1,0)</f>
        <v>0</v>
      </c>
      <c r="AB1532" s="228" t="str">
        <f t="shared" ref="AB1532:AB1563" si="164">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62"/>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63"/>
        <v>0</v>
      </c>
      <c r="AB1533" s="228" t="str">
        <f t="shared" si="164"/>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62"/>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63"/>
        <v>0</v>
      </c>
      <c r="AB1534" s="228" t="str">
        <f t="shared" si="164"/>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62"/>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63"/>
        <v>0</v>
      </c>
      <c r="AB1535" s="228" t="str">
        <f t="shared" si="164"/>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62"/>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63"/>
        <v>0</v>
      </c>
      <c r="AB1536" s="228" t="str">
        <f t="shared" si="164"/>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62"/>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63"/>
        <v>0</v>
      </c>
      <c r="AB1537" s="228" t="str">
        <f t="shared" si="164"/>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62"/>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63"/>
        <v>0</v>
      </c>
      <c r="AB1538" s="228" t="str">
        <f t="shared" si="164"/>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6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63"/>
        <v>0</v>
      </c>
      <c r="AB1539" s="228" t="str">
        <f t="shared" si="164"/>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6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63"/>
        <v>0</v>
      </c>
      <c r="AB1540" s="228" t="str">
        <f t="shared" si="164"/>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6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63"/>
        <v>0</v>
      </c>
      <c r="AB1541" s="228" t="str">
        <f t="shared" si="164"/>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6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63"/>
        <v>0</v>
      </c>
      <c r="AB1542" s="228" t="str">
        <f t="shared" si="164"/>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6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63"/>
        <v>0</v>
      </c>
      <c r="AB1543" s="228" t="str">
        <f t="shared" si="164"/>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6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63"/>
        <v>0</v>
      </c>
      <c r="AB1544" s="228" t="str">
        <f t="shared" si="164"/>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6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63"/>
        <v>0</v>
      </c>
      <c r="AB1545" s="228" t="str">
        <f t="shared" si="164"/>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6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63"/>
        <v>0</v>
      </c>
      <c r="AB1546" s="228" t="str">
        <f t="shared" si="164"/>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6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63"/>
        <v>0</v>
      </c>
      <c r="AB1547" s="228" t="str">
        <f t="shared" si="164"/>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6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63"/>
        <v>0</v>
      </c>
      <c r="AB1548" s="228" t="str">
        <f t="shared" si="164"/>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6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63"/>
        <v>0</v>
      </c>
      <c r="AB1549" s="228" t="str">
        <f t="shared" si="164"/>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6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63"/>
        <v>0</v>
      </c>
      <c r="AB1550" s="228" t="str">
        <f t="shared" si="164"/>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6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63"/>
        <v>0</v>
      </c>
      <c r="AB1551" s="228" t="str">
        <f t="shared" si="164"/>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6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63"/>
        <v>0</v>
      </c>
      <c r="AB1552" s="228" t="str">
        <f t="shared" si="164"/>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6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63"/>
        <v>0</v>
      </c>
      <c r="AB1553" s="228" t="str">
        <f t="shared" si="164"/>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6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63"/>
        <v>0</v>
      </c>
      <c r="AB1554" s="228" t="str">
        <f t="shared" si="164"/>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6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63"/>
        <v>0</v>
      </c>
      <c r="AB1555" s="228" t="str">
        <f t="shared" si="164"/>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6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63"/>
        <v>0</v>
      </c>
      <c r="AB1556" s="228" t="str">
        <f t="shared" si="164"/>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6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63"/>
        <v>0</v>
      </c>
      <c r="AB1557" s="228" t="str">
        <f t="shared" si="164"/>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6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63"/>
        <v>0</v>
      </c>
      <c r="AB1558" s="228" t="str">
        <f t="shared" si="164"/>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6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63"/>
        <v>0</v>
      </c>
      <c r="AB1559" s="228" t="str">
        <f t="shared" si="164"/>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6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63"/>
        <v>0</v>
      </c>
      <c r="AB1560" s="228" t="str">
        <f t="shared" si="164"/>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6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63"/>
        <v>0</v>
      </c>
      <c r="AB1561" s="228" t="str">
        <f t="shared" si="164"/>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6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63"/>
        <v>0</v>
      </c>
      <c r="AB1562" s="228" t="str">
        <f t="shared" si="164"/>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6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63"/>
        <v>0</v>
      </c>
      <c r="AB1563" s="228" t="str">
        <f t="shared" si="164"/>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65">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66">IF(AND(C1564="Smelter not listed",OR(LEN(D1564)=0,LEN(E1564)=0)),1,0)</f>
        <v>0</v>
      </c>
      <c r="AB1564" s="228" t="str">
        <f t="shared" ref="AB1564:AB1594" si="167">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65"/>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66"/>
        <v>0</v>
      </c>
      <c r="AB1565" s="228" t="str">
        <f t="shared" si="167"/>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65"/>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66"/>
        <v>0</v>
      </c>
      <c r="AB1566" s="228" t="str">
        <f t="shared" si="167"/>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65"/>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66"/>
        <v>0</v>
      </c>
      <c r="AB1567" s="228" t="str">
        <f t="shared" si="167"/>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65"/>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66"/>
        <v>0</v>
      </c>
      <c r="AB1568" s="228" t="str">
        <f t="shared" si="167"/>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6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66"/>
        <v>0</v>
      </c>
      <c r="AB1569" s="228" t="str">
        <f t="shared" si="167"/>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6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66"/>
        <v>0</v>
      </c>
      <c r="AB1570" s="228" t="str">
        <f t="shared" si="167"/>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6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66"/>
        <v>0</v>
      </c>
      <c r="AB1571" s="228" t="str">
        <f t="shared" si="167"/>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6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66"/>
        <v>0</v>
      </c>
      <c r="AB1572" s="228" t="str">
        <f t="shared" si="167"/>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6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66"/>
        <v>0</v>
      </c>
      <c r="AB1573" s="228" t="str">
        <f t="shared" si="167"/>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6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66"/>
        <v>0</v>
      </c>
      <c r="AB1574" s="228" t="str">
        <f t="shared" si="167"/>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6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66"/>
        <v>0</v>
      </c>
      <c r="AB1575" s="228" t="str">
        <f t="shared" si="167"/>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6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66"/>
        <v>0</v>
      </c>
      <c r="AB1576" s="228" t="str">
        <f t="shared" si="167"/>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6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66"/>
        <v>0</v>
      </c>
      <c r="AB1577" s="228" t="str">
        <f t="shared" si="167"/>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6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66"/>
        <v>0</v>
      </c>
      <c r="AB1578" s="228" t="str">
        <f t="shared" si="167"/>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6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66"/>
        <v>0</v>
      </c>
      <c r="AB1579" s="228" t="str">
        <f t="shared" si="167"/>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6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66"/>
        <v>0</v>
      </c>
      <c r="AB1580" s="228" t="str">
        <f t="shared" si="167"/>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6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66"/>
        <v>0</v>
      </c>
      <c r="AB1581" s="228" t="str">
        <f t="shared" si="167"/>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6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66"/>
        <v>0</v>
      </c>
      <c r="AB1582" s="228" t="str">
        <f t="shared" si="167"/>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6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66"/>
        <v>0</v>
      </c>
      <c r="AB1583" s="228" t="str">
        <f t="shared" si="167"/>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6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66"/>
        <v>0</v>
      </c>
      <c r="AB1584" s="228" t="str">
        <f t="shared" si="167"/>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6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66"/>
        <v>0</v>
      </c>
      <c r="AB1585" s="228" t="str">
        <f t="shared" si="167"/>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6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66"/>
        <v>0</v>
      </c>
      <c r="AB1586" s="228" t="str">
        <f t="shared" si="167"/>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6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66"/>
        <v>0</v>
      </c>
      <c r="AB1587" s="228" t="str">
        <f t="shared" si="16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6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66"/>
        <v>0</v>
      </c>
      <c r="AB1588" s="228" t="str">
        <f t="shared" si="16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6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66"/>
        <v>0</v>
      </c>
      <c r="AB1589" s="228" t="str">
        <f t="shared" si="16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6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66"/>
        <v>0</v>
      </c>
      <c r="AB1590" s="228" t="str">
        <f t="shared" si="16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6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66"/>
        <v>0</v>
      </c>
      <c r="AB1591" s="228" t="str">
        <f t="shared" si="16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6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66"/>
        <v>0</v>
      </c>
      <c r="AB1592" s="228" t="str">
        <f t="shared" si="16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6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66"/>
        <v>0</v>
      </c>
      <c r="AB1593" s="228" t="str">
        <f t="shared" si="16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6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66"/>
        <v>0</v>
      </c>
      <c r="AB1594" s="228" t="str">
        <f t="shared" si="16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168">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169">IF(AND(C1595="Smelter not listed",OR(LEN(D1595)=0,LEN(E1595)=0)),1,0)</f>
        <v>0</v>
      </c>
      <c r="AB1595" s="228" t="str">
        <f t="shared" ref="AB1595" si="170">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71">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172">IF(AND(C1596="Smelter not listed",OR(LEN(D1596)=0,LEN(E1596)=0)),1,0)</f>
        <v>0</v>
      </c>
      <c r="AB1596" s="228" t="str">
        <f t="shared" ref="AB1596:AB1627" si="173">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71"/>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72"/>
        <v>0</v>
      </c>
      <c r="AB1597" s="228" t="str">
        <f t="shared" si="173"/>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71"/>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72"/>
        <v>0</v>
      </c>
      <c r="AB1598" s="228" t="str">
        <f t="shared" si="173"/>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71"/>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72"/>
        <v>0</v>
      </c>
      <c r="AB1599" s="228" t="str">
        <f t="shared" si="173"/>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71"/>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72"/>
        <v>0</v>
      </c>
      <c r="AB1600" s="228" t="str">
        <f t="shared" si="173"/>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71"/>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72"/>
        <v>0</v>
      </c>
      <c r="AB1601" s="228" t="str">
        <f t="shared" si="173"/>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71"/>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72"/>
        <v>0</v>
      </c>
      <c r="AB1602" s="228" t="str">
        <f t="shared" si="173"/>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7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72"/>
        <v>0</v>
      </c>
      <c r="AB1603" s="228" t="str">
        <f t="shared" si="173"/>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7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72"/>
        <v>0</v>
      </c>
      <c r="AB1604" s="228" t="str">
        <f t="shared" si="173"/>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7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72"/>
        <v>0</v>
      </c>
      <c r="AB1605" s="228" t="str">
        <f t="shared" si="173"/>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7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72"/>
        <v>0</v>
      </c>
      <c r="AB1606" s="228" t="str">
        <f t="shared" si="173"/>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7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72"/>
        <v>0</v>
      </c>
      <c r="AB1607" s="228" t="str">
        <f t="shared" si="173"/>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7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72"/>
        <v>0</v>
      </c>
      <c r="AB1608" s="228" t="str">
        <f t="shared" si="173"/>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7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72"/>
        <v>0</v>
      </c>
      <c r="AB1609" s="228" t="str">
        <f t="shared" si="173"/>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7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72"/>
        <v>0</v>
      </c>
      <c r="AB1610" s="228" t="str">
        <f t="shared" si="173"/>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7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72"/>
        <v>0</v>
      </c>
      <c r="AB1611" s="228" t="str">
        <f t="shared" si="173"/>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7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72"/>
        <v>0</v>
      </c>
      <c r="AB1612" s="228" t="str">
        <f t="shared" si="173"/>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7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72"/>
        <v>0</v>
      </c>
      <c r="AB1613" s="228" t="str">
        <f t="shared" si="173"/>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7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72"/>
        <v>0</v>
      </c>
      <c r="AB1614" s="228" t="str">
        <f t="shared" si="173"/>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7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72"/>
        <v>0</v>
      </c>
      <c r="AB1615" s="228" t="str">
        <f t="shared" si="173"/>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7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72"/>
        <v>0</v>
      </c>
      <c r="AB1616" s="228" t="str">
        <f t="shared" si="173"/>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7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72"/>
        <v>0</v>
      </c>
      <c r="AB1617" s="228" t="str">
        <f t="shared" si="173"/>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7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72"/>
        <v>0</v>
      </c>
      <c r="AB1618" s="228" t="str">
        <f t="shared" si="173"/>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7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72"/>
        <v>0</v>
      </c>
      <c r="AB1619" s="228" t="str">
        <f t="shared" si="173"/>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7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72"/>
        <v>0</v>
      </c>
      <c r="AB1620" s="228" t="str">
        <f t="shared" si="173"/>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7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72"/>
        <v>0</v>
      </c>
      <c r="AB1621" s="228" t="str">
        <f t="shared" si="173"/>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7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72"/>
        <v>0</v>
      </c>
      <c r="AB1622" s="228" t="str">
        <f t="shared" si="173"/>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7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72"/>
        <v>0</v>
      </c>
      <c r="AB1623" s="228" t="str">
        <f t="shared" si="173"/>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7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72"/>
        <v>0</v>
      </c>
      <c r="AB1624" s="228" t="str">
        <f t="shared" si="173"/>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7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72"/>
        <v>0</v>
      </c>
      <c r="AB1625" s="228" t="str">
        <f t="shared" si="173"/>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7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72"/>
        <v>0</v>
      </c>
      <c r="AB1626" s="228" t="str">
        <f t="shared" si="173"/>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7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72"/>
        <v>0</v>
      </c>
      <c r="AB1627" s="228" t="str">
        <f t="shared" si="173"/>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74">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175">IF(AND(C1628="Smelter not listed",OR(LEN(D1628)=0,LEN(E1628)=0)),1,0)</f>
        <v>0</v>
      </c>
      <c r="AB1628" s="228" t="str">
        <f t="shared" ref="AB1628:AB1658" si="176">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74"/>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75"/>
        <v>0</v>
      </c>
      <c r="AB1629" s="228" t="str">
        <f t="shared" si="176"/>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74"/>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75"/>
        <v>0</v>
      </c>
      <c r="AB1630" s="228" t="str">
        <f t="shared" si="176"/>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74"/>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75"/>
        <v>0</v>
      </c>
      <c r="AB1631" s="228" t="str">
        <f t="shared" si="176"/>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74"/>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75"/>
        <v>0</v>
      </c>
      <c r="AB1632" s="228" t="str">
        <f t="shared" si="176"/>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7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75"/>
        <v>0</v>
      </c>
      <c r="AB1633" s="228" t="str">
        <f t="shared" si="176"/>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7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75"/>
        <v>0</v>
      </c>
      <c r="AB1634" s="228" t="str">
        <f t="shared" si="176"/>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7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75"/>
        <v>0</v>
      </c>
      <c r="AB1635" s="228" t="str">
        <f t="shared" si="176"/>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7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75"/>
        <v>0</v>
      </c>
      <c r="AB1636" s="228" t="str">
        <f t="shared" si="176"/>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7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75"/>
        <v>0</v>
      </c>
      <c r="AB1637" s="228" t="str">
        <f t="shared" si="176"/>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7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75"/>
        <v>0</v>
      </c>
      <c r="AB1638" s="228" t="str">
        <f t="shared" si="176"/>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7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75"/>
        <v>0</v>
      </c>
      <c r="AB1639" s="228" t="str">
        <f t="shared" si="176"/>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7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75"/>
        <v>0</v>
      </c>
      <c r="AB1640" s="228" t="str">
        <f t="shared" si="176"/>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7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75"/>
        <v>0</v>
      </c>
      <c r="AB1641" s="228" t="str">
        <f t="shared" si="176"/>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7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75"/>
        <v>0</v>
      </c>
      <c r="AB1642" s="228" t="str">
        <f t="shared" si="176"/>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7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75"/>
        <v>0</v>
      </c>
      <c r="AB1643" s="228" t="str">
        <f t="shared" si="176"/>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7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75"/>
        <v>0</v>
      </c>
      <c r="AB1644" s="228" t="str">
        <f t="shared" si="176"/>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7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75"/>
        <v>0</v>
      </c>
      <c r="AB1645" s="228" t="str">
        <f t="shared" si="176"/>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7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75"/>
        <v>0</v>
      </c>
      <c r="AB1646" s="228" t="str">
        <f t="shared" si="176"/>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7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75"/>
        <v>0</v>
      </c>
      <c r="AB1647" s="228" t="str">
        <f t="shared" si="176"/>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7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75"/>
        <v>0</v>
      </c>
      <c r="AB1648" s="228" t="str">
        <f t="shared" si="176"/>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7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75"/>
        <v>0</v>
      </c>
      <c r="AB1649" s="228" t="str">
        <f t="shared" si="176"/>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7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75"/>
        <v>0</v>
      </c>
      <c r="AB1650" s="228" t="str">
        <f t="shared" si="176"/>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7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75"/>
        <v>0</v>
      </c>
      <c r="AB1651" s="228" t="str">
        <f t="shared" si="17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7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75"/>
        <v>0</v>
      </c>
      <c r="AB1652" s="228" t="str">
        <f t="shared" si="17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7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75"/>
        <v>0</v>
      </c>
      <c r="AB1653" s="228" t="str">
        <f t="shared" si="17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7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75"/>
        <v>0</v>
      </c>
      <c r="AB1654" s="228" t="str">
        <f t="shared" si="17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7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75"/>
        <v>0</v>
      </c>
      <c r="AB1655" s="228" t="str">
        <f t="shared" si="17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7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75"/>
        <v>0</v>
      </c>
      <c r="AB1656" s="228" t="str">
        <f t="shared" si="17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7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75"/>
        <v>0</v>
      </c>
      <c r="AB1657" s="228" t="str">
        <f t="shared" si="17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7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175"/>
        <v>0</v>
      </c>
      <c r="AB1658" s="228" t="str">
        <f t="shared" si="17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177">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178">IF(AND(C1659="Smelter not listed",OR(LEN(D1659)=0,LEN(E1659)=0)),1,0)</f>
        <v>0</v>
      </c>
      <c r="AB1659" s="228" t="str">
        <f t="shared" ref="AB1659" si="179">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80">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181">IF(AND(C1660="Smelter not listed",OR(LEN(D1660)=0,LEN(E1660)=0)),1,0)</f>
        <v>0</v>
      </c>
      <c r="AB1660" s="228" t="str">
        <f t="shared" ref="AB1660:AB1691" si="182">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80"/>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81"/>
        <v>0</v>
      </c>
      <c r="AB1661" s="228" t="str">
        <f t="shared" si="182"/>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80"/>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81"/>
        <v>0</v>
      </c>
      <c r="AB1662" s="228" t="str">
        <f t="shared" si="182"/>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80"/>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81"/>
        <v>0</v>
      </c>
      <c r="AB1663" s="228" t="str">
        <f t="shared" si="182"/>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80"/>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81"/>
        <v>0</v>
      </c>
      <c r="AB1664" s="228" t="str">
        <f t="shared" si="182"/>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80"/>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81"/>
        <v>0</v>
      </c>
      <c r="AB1665" s="228" t="str">
        <f t="shared" si="182"/>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80"/>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81"/>
        <v>0</v>
      </c>
      <c r="AB1666" s="228" t="str">
        <f t="shared" si="182"/>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8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181"/>
        <v>0</v>
      </c>
      <c r="AB1667" s="228" t="str">
        <f t="shared" si="182"/>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8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81"/>
        <v>0</v>
      </c>
      <c r="AB1668" s="228" t="str">
        <f t="shared" si="182"/>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8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181"/>
        <v>0</v>
      </c>
      <c r="AB1669" s="228" t="str">
        <f t="shared" si="182"/>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8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81"/>
        <v>0</v>
      </c>
      <c r="AB1670" s="228" t="str">
        <f t="shared" si="182"/>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8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81"/>
        <v>0</v>
      </c>
      <c r="AB1671" s="228" t="str">
        <f t="shared" si="182"/>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8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81"/>
        <v>0</v>
      </c>
      <c r="AB1672" s="228" t="str">
        <f t="shared" si="182"/>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8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81"/>
        <v>0</v>
      </c>
      <c r="AB1673" s="228" t="str">
        <f t="shared" si="182"/>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8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81"/>
        <v>0</v>
      </c>
      <c r="AB1674" s="228" t="str">
        <f t="shared" si="182"/>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8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81"/>
        <v>0</v>
      </c>
      <c r="AB1675" s="228" t="str">
        <f t="shared" si="182"/>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8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81"/>
        <v>0</v>
      </c>
      <c r="AB1676" s="228" t="str">
        <f t="shared" si="182"/>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8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81"/>
        <v>0</v>
      </c>
      <c r="AB1677" s="228" t="str">
        <f t="shared" si="182"/>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8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81"/>
        <v>0</v>
      </c>
      <c r="AB1678" s="228" t="str">
        <f t="shared" si="182"/>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8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81"/>
        <v>0</v>
      </c>
      <c r="AB1679" s="228" t="str">
        <f t="shared" si="182"/>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8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81"/>
        <v>0</v>
      </c>
      <c r="AB1680" s="228" t="str">
        <f t="shared" si="182"/>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8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81"/>
        <v>0</v>
      </c>
      <c r="AB1681" s="228" t="str">
        <f t="shared" si="182"/>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8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81"/>
        <v>0</v>
      </c>
      <c r="AB1682" s="228" t="str">
        <f t="shared" si="182"/>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8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81"/>
        <v>0</v>
      </c>
      <c r="AB1683" s="228" t="str">
        <f t="shared" si="182"/>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8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81"/>
        <v>0</v>
      </c>
      <c r="AB1684" s="228" t="str">
        <f t="shared" si="182"/>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8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181"/>
        <v>0</v>
      </c>
      <c r="AB1685" s="228" t="str">
        <f t="shared" si="182"/>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8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81"/>
        <v>0</v>
      </c>
      <c r="AB1686" s="228" t="str">
        <f t="shared" si="182"/>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8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81"/>
        <v>0</v>
      </c>
      <c r="AB1687" s="228" t="str">
        <f t="shared" si="182"/>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8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81"/>
        <v>0</v>
      </c>
      <c r="AB1688" s="228" t="str">
        <f t="shared" si="182"/>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8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81"/>
        <v>0</v>
      </c>
      <c r="AB1689" s="228" t="str">
        <f t="shared" si="182"/>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8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81"/>
        <v>0</v>
      </c>
      <c r="AB1690" s="228" t="str">
        <f t="shared" si="182"/>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8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181"/>
        <v>0</v>
      </c>
      <c r="AB1691" s="228" t="str">
        <f t="shared" si="182"/>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83">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184">IF(AND(C1692="Smelter not listed",OR(LEN(D1692)=0,LEN(E1692)=0)),1,0)</f>
        <v>0</v>
      </c>
      <c r="AB1692" s="228" t="str">
        <f t="shared" ref="AB1692:AB1722" si="185">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83"/>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84"/>
        <v>0</v>
      </c>
      <c r="AB1693" s="228" t="str">
        <f t="shared" si="185"/>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83"/>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84"/>
        <v>0</v>
      </c>
      <c r="AB1694" s="228" t="str">
        <f t="shared" si="185"/>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83"/>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84"/>
        <v>0</v>
      </c>
      <c r="AB1695" s="228" t="str">
        <f t="shared" si="185"/>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83"/>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84"/>
        <v>0</v>
      </c>
      <c r="AB1696" s="228" t="str">
        <f t="shared" si="185"/>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8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84"/>
        <v>0</v>
      </c>
      <c r="AB1697" s="228" t="str">
        <f t="shared" si="185"/>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8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184"/>
        <v>0</v>
      </c>
      <c r="AB1698" s="228" t="str">
        <f t="shared" si="185"/>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8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184"/>
        <v>0</v>
      </c>
      <c r="AB1699" s="228" t="str">
        <f t="shared" si="185"/>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8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84"/>
        <v>0</v>
      </c>
      <c r="AB1700" s="228" t="str">
        <f t="shared" si="185"/>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8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84"/>
        <v>0</v>
      </c>
      <c r="AB1701" s="228" t="str">
        <f t="shared" si="185"/>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8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84"/>
        <v>0</v>
      </c>
      <c r="AB1702" s="228" t="str">
        <f t="shared" si="185"/>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8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84"/>
        <v>0</v>
      </c>
      <c r="AB1703" s="228" t="str">
        <f t="shared" si="185"/>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8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84"/>
        <v>0</v>
      </c>
      <c r="AB1704" s="228" t="str">
        <f t="shared" si="185"/>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8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84"/>
        <v>0</v>
      </c>
      <c r="AB1705" s="228" t="str">
        <f t="shared" si="185"/>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8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84"/>
        <v>0</v>
      </c>
      <c r="AB1706" s="228" t="str">
        <f t="shared" si="185"/>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8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84"/>
        <v>0</v>
      </c>
      <c r="AB1707" s="228" t="str">
        <f t="shared" si="185"/>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8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84"/>
        <v>0</v>
      </c>
      <c r="AB1708" s="228" t="str">
        <f t="shared" si="185"/>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8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84"/>
        <v>0</v>
      </c>
      <c r="AB1709" s="228" t="str">
        <f t="shared" si="185"/>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8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84"/>
        <v>0</v>
      </c>
      <c r="AB1710" s="228" t="str">
        <f t="shared" si="185"/>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8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84"/>
        <v>0</v>
      </c>
      <c r="AB1711" s="228" t="str">
        <f t="shared" si="185"/>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8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84"/>
        <v>0</v>
      </c>
      <c r="AB1712" s="228" t="str">
        <f t="shared" si="185"/>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8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84"/>
        <v>0</v>
      </c>
      <c r="AB1713" s="228" t="str">
        <f t="shared" si="185"/>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8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84"/>
        <v>0</v>
      </c>
      <c r="AB1714" s="228" t="str">
        <f t="shared" si="185"/>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8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84"/>
        <v>0</v>
      </c>
      <c r="AB1715" s="228" t="str">
        <f t="shared" si="18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8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84"/>
        <v>0</v>
      </c>
      <c r="AB1716" s="228" t="str">
        <f t="shared" si="18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8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84"/>
        <v>0</v>
      </c>
      <c r="AB1717" s="228" t="str">
        <f t="shared" si="18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8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84"/>
        <v>0</v>
      </c>
      <c r="AB1718" s="228" t="str">
        <f t="shared" si="18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8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84"/>
        <v>0</v>
      </c>
      <c r="AB1719" s="228" t="str">
        <f t="shared" si="18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8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84"/>
        <v>0</v>
      </c>
      <c r="AB1720" s="228" t="str">
        <f t="shared" si="18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8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84"/>
        <v>0</v>
      </c>
      <c r="AB1721" s="228" t="str">
        <f t="shared" si="18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8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184"/>
        <v>0</v>
      </c>
      <c r="AB1722" s="228" t="str">
        <f t="shared" si="18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186">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187">IF(AND(C1723="Smelter not listed",OR(LEN(D1723)=0,LEN(E1723)=0)),1,0)</f>
        <v>0</v>
      </c>
      <c r="AB1723" s="228" t="str">
        <f t="shared" ref="AB1723" si="188">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89">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190">IF(AND(C1724="Smelter not listed",OR(LEN(D1724)=0,LEN(E1724)=0)),1,0)</f>
        <v>0</v>
      </c>
      <c r="AB1724" s="228" t="str">
        <f t="shared" ref="AB1724:AB1755" si="191">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89"/>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90"/>
        <v>0</v>
      </c>
      <c r="AB1725" s="228" t="str">
        <f t="shared" si="191"/>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89"/>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90"/>
        <v>0</v>
      </c>
      <c r="AB1726" s="228" t="str">
        <f t="shared" si="191"/>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89"/>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90"/>
        <v>0</v>
      </c>
      <c r="AB1727" s="228" t="str">
        <f t="shared" si="191"/>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89"/>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90"/>
        <v>0</v>
      </c>
      <c r="AB1728" s="228" t="str">
        <f t="shared" si="191"/>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89"/>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90"/>
        <v>0</v>
      </c>
      <c r="AB1729" s="228" t="str">
        <f t="shared" si="191"/>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89"/>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90"/>
        <v>0</v>
      </c>
      <c r="AB1730" s="228" t="str">
        <f t="shared" si="191"/>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8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190"/>
        <v>0</v>
      </c>
      <c r="AB1731" s="228" t="str">
        <f t="shared" si="191"/>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8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90"/>
        <v>0</v>
      </c>
      <c r="AB1732" s="228" t="str">
        <f t="shared" si="191"/>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8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190"/>
        <v>0</v>
      </c>
      <c r="AB1733" s="228" t="str">
        <f t="shared" si="191"/>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8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90"/>
        <v>0</v>
      </c>
      <c r="AB1734" s="228" t="str">
        <f t="shared" si="191"/>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8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90"/>
        <v>0</v>
      </c>
      <c r="AB1735" s="228" t="str">
        <f t="shared" si="191"/>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8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90"/>
        <v>0</v>
      </c>
      <c r="AB1736" s="228" t="str">
        <f t="shared" si="191"/>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8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90"/>
        <v>0</v>
      </c>
      <c r="AB1737" s="228" t="str">
        <f t="shared" si="191"/>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8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90"/>
        <v>0</v>
      </c>
      <c r="AB1738" s="228" t="str">
        <f t="shared" si="191"/>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8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90"/>
        <v>0</v>
      </c>
      <c r="AB1739" s="228" t="str">
        <f t="shared" si="191"/>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8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90"/>
        <v>0</v>
      </c>
      <c r="AB1740" s="228" t="str">
        <f t="shared" si="191"/>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8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90"/>
        <v>0</v>
      </c>
      <c r="AB1741" s="228" t="str">
        <f t="shared" si="191"/>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8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90"/>
        <v>0</v>
      </c>
      <c r="AB1742" s="228" t="str">
        <f t="shared" si="191"/>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8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90"/>
        <v>0</v>
      </c>
      <c r="AB1743" s="228" t="str">
        <f t="shared" si="191"/>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8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90"/>
        <v>0</v>
      </c>
      <c r="AB1744" s="228" t="str">
        <f t="shared" si="191"/>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8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90"/>
        <v>0</v>
      </c>
      <c r="AB1745" s="228" t="str">
        <f t="shared" si="191"/>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8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90"/>
        <v>0</v>
      </c>
      <c r="AB1746" s="228" t="str">
        <f t="shared" si="191"/>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8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90"/>
        <v>0</v>
      </c>
      <c r="AB1747" s="228" t="str">
        <f t="shared" si="191"/>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8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90"/>
        <v>0</v>
      </c>
      <c r="AB1748" s="228" t="str">
        <f t="shared" si="191"/>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8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190"/>
        <v>0</v>
      </c>
      <c r="AB1749" s="228" t="str">
        <f t="shared" si="191"/>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8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90"/>
        <v>0</v>
      </c>
      <c r="AB1750" s="228" t="str">
        <f t="shared" si="191"/>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8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90"/>
        <v>0</v>
      </c>
      <c r="AB1751" s="228" t="str">
        <f t="shared" si="191"/>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8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90"/>
        <v>0</v>
      </c>
      <c r="AB1752" s="228" t="str">
        <f t="shared" si="191"/>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8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90"/>
        <v>0</v>
      </c>
      <c r="AB1753" s="228" t="str">
        <f t="shared" si="191"/>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8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90"/>
        <v>0</v>
      </c>
      <c r="AB1754" s="228" t="str">
        <f t="shared" si="191"/>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8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190"/>
        <v>0</v>
      </c>
      <c r="AB1755" s="228" t="str">
        <f t="shared" si="191"/>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92">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193">IF(AND(C1756="Smelter not listed",OR(LEN(D1756)=0,LEN(E1756)=0)),1,0)</f>
        <v>0</v>
      </c>
      <c r="AB1756" s="228" t="str">
        <f t="shared" ref="AB1756:AB1786" si="194">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92"/>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93"/>
        <v>0</v>
      </c>
      <c r="AB1757" s="228" t="str">
        <f t="shared" si="194"/>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92"/>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93"/>
        <v>0</v>
      </c>
      <c r="AB1758" s="228" t="str">
        <f t="shared" si="194"/>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92"/>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93"/>
        <v>0</v>
      </c>
      <c r="AB1759" s="228" t="str">
        <f t="shared" si="194"/>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92"/>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93"/>
        <v>0</v>
      </c>
      <c r="AB1760" s="228" t="str">
        <f t="shared" si="194"/>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9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93"/>
        <v>0</v>
      </c>
      <c r="AB1761" s="228" t="str">
        <f t="shared" si="194"/>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9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193"/>
        <v>0</v>
      </c>
      <c r="AB1762" s="228" t="str">
        <f t="shared" si="194"/>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9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193"/>
        <v>0</v>
      </c>
      <c r="AB1763" s="228" t="str">
        <f t="shared" si="194"/>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9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193"/>
        <v>0</v>
      </c>
      <c r="AB1764" s="228" t="str">
        <f t="shared" si="194"/>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9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193"/>
        <v>0</v>
      </c>
      <c r="AB1765" s="228" t="str">
        <f t="shared" si="194"/>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9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193"/>
        <v>0</v>
      </c>
      <c r="AB1766" s="228" t="str">
        <f t="shared" si="194"/>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9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193"/>
        <v>0</v>
      </c>
      <c r="AB1767" s="228" t="str">
        <f t="shared" si="194"/>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9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193"/>
        <v>0</v>
      </c>
      <c r="AB1768" s="228" t="str">
        <f t="shared" si="194"/>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9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193"/>
        <v>0</v>
      </c>
      <c r="AB1769" s="228" t="str">
        <f t="shared" si="194"/>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9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193"/>
        <v>0</v>
      </c>
      <c r="AB1770" s="228" t="str">
        <f t="shared" si="194"/>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9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193"/>
        <v>0</v>
      </c>
      <c r="AB1771" s="228" t="str">
        <f t="shared" si="194"/>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9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193"/>
        <v>0</v>
      </c>
      <c r="AB1772" s="228" t="str">
        <f t="shared" si="194"/>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9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193"/>
        <v>0</v>
      </c>
      <c r="AB1773" s="228" t="str">
        <f t="shared" si="194"/>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9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193"/>
        <v>0</v>
      </c>
      <c r="AB1774" s="228" t="str">
        <f t="shared" si="194"/>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9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193"/>
        <v>0</v>
      </c>
      <c r="AB1775" s="228" t="str">
        <f t="shared" si="194"/>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9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193"/>
        <v>0</v>
      </c>
      <c r="AB1776" s="228" t="str">
        <f t="shared" si="194"/>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9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193"/>
        <v>0</v>
      </c>
      <c r="AB1777" s="228" t="str">
        <f t="shared" si="194"/>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9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193"/>
        <v>0</v>
      </c>
      <c r="AB1778" s="228" t="str">
        <f t="shared" si="194"/>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9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193"/>
        <v>0</v>
      </c>
      <c r="AB1779" s="228" t="str">
        <f t="shared" si="19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9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193"/>
        <v>0</v>
      </c>
      <c r="AB1780" s="228" t="str">
        <f t="shared" si="19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9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193"/>
        <v>0</v>
      </c>
      <c r="AB1781" s="228" t="str">
        <f t="shared" si="19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9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193"/>
        <v>0</v>
      </c>
      <c r="AB1782" s="228" t="str">
        <f t="shared" si="19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9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193"/>
        <v>0</v>
      </c>
      <c r="AB1783" s="228" t="str">
        <f t="shared" si="19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9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193"/>
        <v>0</v>
      </c>
      <c r="AB1784" s="228" t="str">
        <f t="shared" si="19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9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193"/>
        <v>0</v>
      </c>
      <c r="AB1785" s="228" t="str">
        <f t="shared" si="19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9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193"/>
        <v>0</v>
      </c>
      <c r="AB1786" s="228" t="str">
        <f t="shared" si="19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195">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196">IF(AND(C1787="Smelter not listed",OR(LEN(D1787)=0,LEN(E1787)=0)),1,0)</f>
        <v>0</v>
      </c>
      <c r="AB1787" s="228" t="str">
        <f t="shared" ref="AB1787" si="197">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98">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199">IF(AND(C1788="Smelter not listed",OR(LEN(D1788)=0,LEN(E1788)=0)),1,0)</f>
        <v>0</v>
      </c>
      <c r="AB1788" s="228" t="str">
        <f t="shared" ref="AB1788:AB1819" si="200">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9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199"/>
        <v>0</v>
      </c>
      <c r="AB1789" s="228" t="str">
        <f t="shared" si="200"/>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9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199"/>
        <v>0</v>
      </c>
      <c r="AB1790" s="228" t="str">
        <f t="shared" si="200"/>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9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199"/>
        <v>0</v>
      </c>
      <c r="AB1791" s="228" t="str">
        <f t="shared" si="200"/>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9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199"/>
        <v>0</v>
      </c>
      <c r="AB1792" s="228" t="str">
        <f t="shared" si="200"/>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9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199"/>
        <v>0</v>
      </c>
      <c r="AB1793" s="228" t="str">
        <f t="shared" si="200"/>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9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199"/>
        <v>0</v>
      </c>
      <c r="AB1794" s="228" t="str">
        <f t="shared" si="200"/>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9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199"/>
        <v>0</v>
      </c>
      <c r="AB1795" s="228" t="str">
        <f t="shared" si="200"/>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9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199"/>
        <v>0</v>
      </c>
      <c r="AB1796" s="228" t="str">
        <f t="shared" si="200"/>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9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199"/>
        <v>0</v>
      </c>
      <c r="AB1797" s="228" t="str">
        <f t="shared" si="200"/>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9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199"/>
        <v>0</v>
      </c>
      <c r="AB1798" s="228" t="str">
        <f t="shared" si="200"/>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9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199"/>
        <v>0</v>
      </c>
      <c r="AB1799" s="228" t="str">
        <f t="shared" si="200"/>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9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199"/>
        <v>0</v>
      </c>
      <c r="AB1800" s="228" t="str">
        <f t="shared" si="200"/>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9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199"/>
        <v>0</v>
      </c>
      <c r="AB1801" s="228" t="str">
        <f t="shared" si="200"/>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9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199"/>
        <v>0</v>
      </c>
      <c r="AB1802" s="228" t="str">
        <f t="shared" si="200"/>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9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199"/>
        <v>0</v>
      </c>
      <c r="AB1803" s="228" t="str">
        <f t="shared" si="200"/>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9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199"/>
        <v>0</v>
      </c>
      <c r="AB1804" s="228" t="str">
        <f t="shared" si="200"/>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9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199"/>
        <v>0</v>
      </c>
      <c r="AB1805" s="228" t="str">
        <f t="shared" si="200"/>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9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199"/>
        <v>0</v>
      </c>
      <c r="AB1806" s="228" t="str">
        <f t="shared" si="200"/>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9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199"/>
        <v>0</v>
      </c>
      <c r="AB1807" s="228" t="str">
        <f t="shared" si="200"/>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9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199"/>
        <v>0</v>
      </c>
      <c r="AB1808" s="228" t="str">
        <f t="shared" si="200"/>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9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199"/>
        <v>0</v>
      </c>
      <c r="AB1809" s="228" t="str">
        <f t="shared" si="200"/>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9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199"/>
        <v>0</v>
      </c>
      <c r="AB1810" s="228" t="str">
        <f t="shared" si="200"/>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9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199"/>
        <v>0</v>
      </c>
      <c r="AB1811" s="228" t="str">
        <f t="shared" si="200"/>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9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199"/>
        <v>0</v>
      </c>
      <c r="AB1812" s="228" t="str">
        <f t="shared" si="200"/>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9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199"/>
        <v>0</v>
      </c>
      <c r="AB1813" s="228" t="str">
        <f t="shared" si="200"/>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9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199"/>
        <v>0</v>
      </c>
      <c r="AB1814" s="228" t="str">
        <f t="shared" si="200"/>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9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199"/>
        <v>0</v>
      </c>
      <c r="AB1815" s="228" t="str">
        <f t="shared" si="200"/>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9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199"/>
        <v>0</v>
      </c>
      <c r="AB1816" s="228" t="str">
        <f t="shared" si="20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9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199"/>
        <v>0</v>
      </c>
      <c r="AB1817" s="228" t="str">
        <f t="shared" si="20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9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199"/>
        <v>0</v>
      </c>
      <c r="AB1818" s="228" t="str">
        <f t="shared" si="20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9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199"/>
        <v>0</v>
      </c>
      <c r="AB1819" s="228" t="str">
        <f t="shared" si="20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01">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02">IF(AND(C1820="Smelter not listed",OR(LEN(D1820)=0,LEN(E1820)=0)),1,0)</f>
        <v>0</v>
      </c>
      <c r="AB1820" s="228" t="str">
        <f t="shared" ref="AB1820:AB1850" si="203">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0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02"/>
        <v>0</v>
      </c>
      <c r="AB1821" s="228" t="str">
        <f t="shared" si="203"/>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0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02"/>
        <v>0</v>
      </c>
      <c r="AB1822" s="228" t="str">
        <f t="shared" si="203"/>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0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02"/>
        <v>0</v>
      </c>
      <c r="AB1823" s="228" t="str">
        <f t="shared" si="203"/>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0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02"/>
        <v>0</v>
      </c>
      <c r="AB1824" s="228" t="str">
        <f t="shared" si="203"/>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0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02"/>
        <v>0</v>
      </c>
      <c r="AB1825" s="228" t="str">
        <f t="shared" si="203"/>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0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02"/>
        <v>0</v>
      </c>
      <c r="AB1826" s="228" t="str">
        <f t="shared" si="203"/>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0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02"/>
        <v>0</v>
      </c>
      <c r="AB1827" s="228" t="str">
        <f t="shared" si="203"/>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0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02"/>
        <v>0</v>
      </c>
      <c r="AB1828" s="228" t="str">
        <f t="shared" si="203"/>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0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02"/>
        <v>0</v>
      </c>
      <c r="AB1829" s="228" t="str">
        <f t="shared" si="203"/>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0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02"/>
        <v>0</v>
      </c>
      <c r="AB1830" s="228" t="str">
        <f t="shared" si="203"/>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0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02"/>
        <v>0</v>
      </c>
      <c r="AB1831" s="228" t="str">
        <f t="shared" si="203"/>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0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02"/>
        <v>0</v>
      </c>
      <c r="AB1832" s="228" t="str">
        <f t="shared" si="203"/>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0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02"/>
        <v>0</v>
      </c>
      <c r="AB1833" s="228" t="str">
        <f t="shared" si="203"/>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0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02"/>
        <v>0</v>
      </c>
      <c r="AB1834" s="228" t="str">
        <f t="shared" si="203"/>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0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02"/>
        <v>0</v>
      </c>
      <c r="AB1835" s="228" t="str">
        <f t="shared" si="203"/>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0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02"/>
        <v>0</v>
      </c>
      <c r="AB1836" s="228" t="str">
        <f t="shared" si="203"/>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0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02"/>
        <v>0</v>
      </c>
      <c r="AB1837" s="228" t="str">
        <f t="shared" si="203"/>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0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02"/>
        <v>0</v>
      </c>
      <c r="AB1838" s="228" t="str">
        <f t="shared" si="203"/>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0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02"/>
        <v>0</v>
      </c>
      <c r="AB1839" s="228" t="str">
        <f t="shared" si="203"/>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0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02"/>
        <v>0</v>
      </c>
      <c r="AB1840" s="228" t="str">
        <f t="shared" si="20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0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02"/>
        <v>0</v>
      </c>
      <c r="AB1841" s="228" t="str">
        <f t="shared" si="20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0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02"/>
        <v>0</v>
      </c>
      <c r="AB1842" s="228" t="str">
        <f t="shared" si="20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0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02"/>
        <v>0</v>
      </c>
      <c r="AB1843" s="228" t="str">
        <f t="shared" si="20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0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02"/>
        <v>0</v>
      </c>
      <c r="AB1844" s="228" t="str">
        <f t="shared" si="20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0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02"/>
        <v>0</v>
      </c>
      <c r="AB1845" s="228" t="str">
        <f t="shared" si="20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0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02"/>
        <v>0</v>
      </c>
      <c r="AB1846" s="228" t="str">
        <f t="shared" si="20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0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02"/>
        <v>0</v>
      </c>
      <c r="AB1847" s="228" t="str">
        <f t="shared" si="20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0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02"/>
        <v>0</v>
      </c>
      <c r="AB1848" s="228" t="str">
        <f t="shared" si="20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0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02"/>
        <v>0</v>
      </c>
      <c r="AB1849" s="228" t="str">
        <f t="shared" si="20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0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02"/>
        <v>0</v>
      </c>
      <c r="AB1850" s="228" t="str">
        <f t="shared" si="20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04">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05">IF(AND(C1851="Smelter not listed",OR(LEN(D1851)=0,LEN(E1851)=0)),1,0)</f>
        <v>0</v>
      </c>
      <c r="AB1851" s="228" t="str">
        <f t="shared" ref="AB1851" si="206">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07">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08">IF(AND(C1852="Smelter not listed",OR(LEN(D1852)=0,LEN(E1852)=0)),1,0)</f>
        <v>0</v>
      </c>
      <c r="AB1852" s="228" t="str">
        <f t="shared" ref="AB1852:AB1883" si="209">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07"/>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08"/>
        <v>0</v>
      </c>
      <c r="AB1853" s="228" t="str">
        <f t="shared" si="209"/>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07"/>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08"/>
        <v>0</v>
      </c>
      <c r="AB1854" s="228" t="str">
        <f t="shared" si="209"/>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07"/>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08"/>
        <v>0</v>
      </c>
      <c r="AB1855" s="228" t="str">
        <f t="shared" si="209"/>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07"/>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08"/>
        <v>0</v>
      </c>
      <c r="AB1856" s="228" t="str">
        <f t="shared" si="209"/>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07"/>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08"/>
        <v>0</v>
      </c>
      <c r="AB1857" s="228" t="str">
        <f t="shared" si="209"/>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07"/>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08"/>
        <v>0</v>
      </c>
      <c r="AB1858" s="228" t="str">
        <f t="shared" si="209"/>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07"/>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08"/>
        <v>0</v>
      </c>
      <c r="AB1859" s="228" t="str">
        <f t="shared" si="209"/>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0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08"/>
        <v>0</v>
      </c>
      <c r="AB1860" s="228" t="str">
        <f t="shared" si="209"/>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0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08"/>
        <v>0</v>
      </c>
      <c r="AB1861" s="228" t="str">
        <f t="shared" si="209"/>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0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08"/>
        <v>0</v>
      </c>
      <c r="AB1862" s="228" t="str">
        <f t="shared" si="209"/>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0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08"/>
        <v>0</v>
      </c>
      <c r="AB1863" s="228" t="str">
        <f t="shared" si="209"/>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0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08"/>
        <v>0</v>
      </c>
      <c r="AB1864" s="228" t="str">
        <f t="shared" si="209"/>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0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08"/>
        <v>0</v>
      </c>
      <c r="AB1865" s="228" t="str">
        <f t="shared" si="209"/>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0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08"/>
        <v>0</v>
      </c>
      <c r="AB1866" s="228" t="str">
        <f t="shared" si="209"/>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0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08"/>
        <v>0</v>
      </c>
      <c r="AB1867" s="228" t="str">
        <f t="shared" si="209"/>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0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08"/>
        <v>0</v>
      </c>
      <c r="AB1868" s="228" t="str">
        <f t="shared" si="209"/>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0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08"/>
        <v>0</v>
      </c>
      <c r="AB1869" s="228" t="str">
        <f t="shared" si="209"/>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0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08"/>
        <v>0</v>
      </c>
      <c r="AB1870" s="228" t="str">
        <f t="shared" si="209"/>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0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08"/>
        <v>0</v>
      </c>
      <c r="AB1871" s="228" t="str">
        <f t="shared" si="209"/>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0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08"/>
        <v>0</v>
      </c>
      <c r="AB1872" s="228" t="str">
        <f t="shared" si="209"/>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0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08"/>
        <v>0</v>
      </c>
      <c r="AB1873" s="228" t="str">
        <f t="shared" si="209"/>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0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08"/>
        <v>0</v>
      </c>
      <c r="AB1874" s="228" t="str">
        <f t="shared" si="209"/>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0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08"/>
        <v>0</v>
      </c>
      <c r="AB1875" s="228" t="str">
        <f t="shared" si="209"/>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0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08"/>
        <v>0</v>
      </c>
      <c r="AB1876" s="228" t="str">
        <f t="shared" si="209"/>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0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08"/>
        <v>0</v>
      </c>
      <c r="AB1877" s="228" t="str">
        <f t="shared" si="209"/>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0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08"/>
        <v>0</v>
      </c>
      <c r="AB1878" s="228" t="str">
        <f t="shared" si="209"/>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0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08"/>
        <v>0</v>
      </c>
      <c r="AB1879" s="228" t="str">
        <f t="shared" si="209"/>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0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08"/>
        <v>0</v>
      </c>
      <c r="AB1880" s="228" t="str">
        <f t="shared" si="209"/>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0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08"/>
        <v>0</v>
      </c>
      <c r="AB1881" s="228" t="str">
        <f t="shared" si="209"/>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0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08"/>
        <v>0</v>
      </c>
      <c r="AB1882" s="228" t="str">
        <f t="shared" si="209"/>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0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08"/>
        <v>0</v>
      </c>
      <c r="AB1883" s="228" t="str">
        <f t="shared" si="209"/>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10">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11">IF(AND(C1884="Smelter not listed",OR(LEN(D1884)=0,LEN(E1884)=0)),1,0)</f>
        <v>0</v>
      </c>
      <c r="AB1884" s="228" t="str">
        <f t="shared" ref="AB1884:AB1914" si="212">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10"/>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11"/>
        <v>0</v>
      </c>
      <c r="AB1885" s="228" t="str">
        <f t="shared" si="212"/>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10"/>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11"/>
        <v>0</v>
      </c>
      <c r="AB1886" s="228" t="str">
        <f t="shared" si="212"/>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10"/>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11"/>
        <v>0</v>
      </c>
      <c r="AB1887" s="228" t="str">
        <f t="shared" si="212"/>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10"/>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11"/>
        <v>0</v>
      </c>
      <c r="AB1888" s="228" t="str">
        <f t="shared" si="212"/>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10"/>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11"/>
        <v>0</v>
      </c>
      <c r="AB1889" s="228" t="str">
        <f t="shared" si="212"/>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10"/>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11"/>
        <v>0</v>
      </c>
      <c r="AB1890" s="228" t="str">
        <f t="shared" si="212"/>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1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11"/>
        <v>0</v>
      </c>
      <c r="AB1891" s="228" t="str">
        <f t="shared" si="212"/>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1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11"/>
        <v>0</v>
      </c>
      <c r="AB1892" s="228" t="str">
        <f t="shared" si="212"/>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1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11"/>
        <v>0</v>
      </c>
      <c r="AB1893" s="228" t="str">
        <f t="shared" si="212"/>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1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11"/>
        <v>0</v>
      </c>
      <c r="AB1894" s="228" t="str">
        <f t="shared" si="212"/>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1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11"/>
        <v>0</v>
      </c>
      <c r="AB1895" s="228" t="str">
        <f t="shared" si="212"/>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1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11"/>
        <v>0</v>
      </c>
      <c r="AB1896" s="228" t="str">
        <f t="shared" si="212"/>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1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11"/>
        <v>0</v>
      </c>
      <c r="AB1897" s="228" t="str">
        <f t="shared" si="212"/>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1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11"/>
        <v>0</v>
      </c>
      <c r="AB1898" s="228" t="str">
        <f t="shared" si="212"/>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1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11"/>
        <v>0</v>
      </c>
      <c r="AB1899" s="228" t="str">
        <f t="shared" si="212"/>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1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11"/>
        <v>0</v>
      </c>
      <c r="AB1900" s="228" t="str">
        <f t="shared" si="212"/>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1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11"/>
        <v>0</v>
      </c>
      <c r="AB1901" s="228" t="str">
        <f t="shared" si="212"/>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1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11"/>
        <v>0</v>
      </c>
      <c r="AB1902" s="228" t="str">
        <f t="shared" si="212"/>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1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11"/>
        <v>0</v>
      </c>
      <c r="AB1903" s="228" t="str">
        <f t="shared" si="212"/>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1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11"/>
        <v>0</v>
      </c>
      <c r="AB1904" s="228" t="str">
        <f t="shared" si="212"/>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1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11"/>
        <v>0</v>
      </c>
      <c r="AB1905" s="228" t="str">
        <f t="shared" si="212"/>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1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11"/>
        <v>0</v>
      </c>
      <c r="AB1906" s="228" t="str">
        <f t="shared" si="212"/>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1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11"/>
        <v>0</v>
      </c>
      <c r="AB1907" s="228" t="str">
        <f t="shared" si="21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1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11"/>
        <v>0</v>
      </c>
      <c r="AB1908" s="228" t="str">
        <f t="shared" si="21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1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11"/>
        <v>0</v>
      </c>
      <c r="AB1909" s="228" t="str">
        <f t="shared" si="21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1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11"/>
        <v>0</v>
      </c>
      <c r="AB1910" s="228" t="str">
        <f t="shared" si="21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1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11"/>
        <v>0</v>
      </c>
      <c r="AB1911" s="228" t="str">
        <f t="shared" si="21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1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11"/>
        <v>0</v>
      </c>
      <c r="AB1912" s="228" t="str">
        <f t="shared" si="21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1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11"/>
        <v>0</v>
      </c>
      <c r="AB1913" s="228" t="str">
        <f t="shared" si="21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1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11"/>
        <v>0</v>
      </c>
      <c r="AB1914" s="228" t="str">
        <f t="shared" si="21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13">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14">IF(AND(C1915="Smelter not listed",OR(LEN(D1915)=0,LEN(E1915)=0)),1,0)</f>
        <v>0</v>
      </c>
      <c r="AB1915" s="228" t="str">
        <f t="shared" ref="AB1915" si="215">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16">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17">IF(AND(C1916="Smelter not listed",OR(LEN(D1916)=0,LEN(E1916)=0)),1,0)</f>
        <v>0</v>
      </c>
      <c r="AB1916" s="228" t="str">
        <f t="shared" ref="AB1916:AB1947" si="218">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16"/>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17"/>
        <v>0</v>
      </c>
      <c r="AB1917" s="228" t="str">
        <f t="shared" si="218"/>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16"/>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17"/>
        <v>0</v>
      </c>
      <c r="AB1918" s="228" t="str">
        <f t="shared" si="218"/>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16"/>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17"/>
        <v>0</v>
      </c>
      <c r="AB1919" s="228" t="str">
        <f t="shared" si="218"/>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16"/>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17"/>
        <v>0</v>
      </c>
      <c r="AB1920" s="228" t="str">
        <f t="shared" si="218"/>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16"/>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17"/>
        <v>0</v>
      </c>
      <c r="AB1921" s="228" t="str">
        <f t="shared" si="218"/>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16"/>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17"/>
        <v>0</v>
      </c>
      <c r="AB1922" s="228" t="str">
        <f t="shared" si="218"/>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1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17"/>
        <v>0</v>
      </c>
      <c r="AB1923" s="228" t="str">
        <f t="shared" si="218"/>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1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17"/>
        <v>0</v>
      </c>
      <c r="AB1924" s="228" t="str">
        <f t="shared" si="218"/>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1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17"/>
        <v>0</v>
      </c>
      <c r="AB1925" s="228" t="str">
        <f t="shared" si="218"/>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1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17"/>
        <v>0</v>
      </c>
      <c r="AB1926" s="228" t="str">
        <f t="shared" si="218"/>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1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17"/>
        <v>0</v>
      </c>
      <c r="AB1927" s="228" t="str">
        <f t="shared" si="218"/>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1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17"/>
        <v>0</v>
      </c>
      <c r="AB1928" s="228" t="str">
        <f t="shared" si="218"/>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1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17"/>
        <v>0</v>
      </c>
      <c r="AB1929" s="228" t="str">
        <f t="shared" si="218"/>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1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17"/>
        <v>0</v>
      </c>
      <c r="AB1930" s="228" t="str">
        <f t="shared" si="218"/>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1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17"/>
        <v>0</v>
      </c>
      <c r="AB1931" s="228" t="str">
        <f t="shared" si="218"/>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1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17"/>
        <v>0</v>
      </c>
      <c r="AB1932" s="228" t="str">
        <f t="shared" si="218"/>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1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17"/>
        <v>0</v>
      </c>
      <c r="AB1933" s="228" t="str">
        <f t="shared" si="218"/>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1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17"/>
        <v>0</v>
      </c>
      <c r="AB1934" s="228" t="str">
        <f t="shared" si="218"/>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1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17"/>
        <v>0</v>
      </c>
      <c r="AB1935" s="228" t="str">
        <f t="shared" si="218"/>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1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17"/>
        <v>0</v>
      </c>
      <c r="AB1936" s="228" t="str">
        <f t="shared" si="218"/>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1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17"/>
        <v>0</v>
      </c>
      <c r="AB1937" s="228" t="str">
        <f t="shared" si="218"/>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1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17"/>
        <v>0</v>
      </c>
      <c r="AB1938" s="228" t="str">
        <f t="shared" si="218"/>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1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17"/>
        <v>0</v>
      </c>
      <c r="AB1939" s="228" t="str">
        <f t="shared" si="218"/>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1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17"/>
        <v>0</v>
      </c>
      <c r="AB1940" s="228" t="str">
        <f t="shared" si="218"/>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1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17"/>
        <v>0</v>
      </c>
      <c r="AB1941" s="228" t="str">
        <f t="shared" si="218"/>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1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17"/>
        <v>0</v>
      </c>
      <c r="AB1942" s="228" t="str">
        <f t="shared" si="218"/>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1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17"/>
        <v>0</v>
      </c>
      <c r="AB1943" s="228" t="str">
        <f t="shared" si="218"/>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1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17"/>
        <v>0</v>
      </c>
      <c r="AB1944" s="228" t="str">
        <f t="shared" si="218"/>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1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17"/>
        <v>0</v>
      </c>
      <c r="AB1945" s="228" t="str">
        <f t="shared" si="218"/>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1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17"/>
        <v>0</v>
      </c>
      <c r="AB1946" s="228" t="str">
        <f t="shared" si="218"/>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1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17"/>
        <v>0</v>
      </c>
      <c r="AB1947" s="228" t="str">
        <f t="shared" si="218"/>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19">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20">IF(AND(C1948="Smelter not listed",OR(LEN(D1948)=0,LEN(E1948)=0)),1,0)</f>
        <v>0</v>
      </c>
      <c r="AB1948" s="228" t="str">
        <f t="shared" ref="AB1948:AB1978" si="221">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19"/>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20"/>
        <v>0</v>
      </c>
      <c r="AB1949" s="228" t="str">
        <f t="shared" si="221"/>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19"/>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20"/>
        <v>0</v>
      </c>
      <c r="AB1950" s="228" t="str">
        <f t="shared" si="221"/>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19"/>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20"/>
        <v>0</v>
      </c>
      <c r="AB1951" s="228" t="str">
        <f t="shared" si="221"/>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19"/>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20"/>
        <v>0</v>
      </c>
      <c r="AB1952" s="228" t="str">
        <f t="shared" si="221"/>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19"/>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20"/>
        <v>0</v>
      </c>
      <c r="AB1953" s="228" t="str">
        <f t="shared" si="221"/>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19"/>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20"/>
        <v>0</v>
      </c>
      <c r="AB1954" s="228" t="str">
        <f t="shared" si="221"/>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1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20"/>
        <v>0</v>
      </c>
      <c r="AB1955" s="228" t="str">
        <f t="shared" si="221"/>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1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20"/>
        <v>0</v>
      </c>
      <c r="AB1956" s="228" t="str">
        <f t="shared" si="221"/>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1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20"/>
        <v>0</v>
      </c>
      <c r="AB1957" s="228" t="str">
        <f t="shared" si="221"/>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1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20"/>
        <v>0</v>
      </c>
      <c r="AB1958" s="228" t="str">
        <f t="shared" si="221"/>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1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20"/>
        <v>0</v>
      </c>
      <c r="AB1959" s="228" t="str">
        <f t="shared" si="221"/>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1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20"/>
        <v>0</v>
      </c>
      <c r="AB1960" s="228" t="str">
        <f t="shared" si="221"/>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1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20"/>
        <v>0</v>
      </c>
      <c r="AB1961" s="228" t="str">
        <f t="shared" si="221"/>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1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20"/>
        <v>0</v>
      </c>
      <c r="AB1962" s="228" t="str">
        <f t="shared" si="221"/>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1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20"/>
        <v>0</v>
      </c>
      <c r="AB1963" s="228" t="str">
        <f t="shared" si="221"/>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1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20"/>
        <v>0</v>
      </c>
      <c r="AB1964" s="228" t="str">
        <f t="shared" si="221"/>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1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20"/>
        <v>0</v>
      </c>
      <c r="AB1965" s="228" t="str">
        <f t="shared" si="221"/>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1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20"/>
        <v>0</v>
      </c>
      <c r="AB1966" s="228" t="str">
        <f t="shared" si="221"/>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1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20"/>
        <v>0</v>
      </c>
      <c r="AB1967" s="228" t="str">
        <f t="shared" si="221"/>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1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20"/>
        <v>0</v>
      </c>
      <c r="AB1968" s="228" t="str">
        <f t="shared" si="221"/>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1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20"/>
        <v>0</v>
      </c>
      <c r="AB1969" s="228" t="str">
        <f t="shared" si="221"/>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1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20"/>
        <v>0</v>
      </c>
      <c r="AB1970" s="228" t="str">
        <f t="shared" si="221"/>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1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20"/>
        <v>0</v>
      </c>
      <c r="AB1971" s="228" t="str">
        <f t="shared" si="22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1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20"/>
        <v>0</v>
      </c>
      <c r="AB1972" s="228" t="str">
        <f t="shared" si="22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1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20"/>
        <v>0</v>
      </c>
      <c r="AB1973" s="228" t="str">
        <f t="shared" si="22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1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20"/>
        <v>0</v>
      </c>
      <c r="AB1974" s="228" t="str">
        <f t="shared" si="22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1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20"/>
        <v>0</v>
      </c>
      <c r="AB1975" s="228" t="str">
        <f t="shared" si="22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1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20"/>
        <v>0</v>
      </c>
      <c r="AB1976" s="228" t="str">
        <f t="shared" si="22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1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20"/>
        <v>0</v>
      </c>
      <c r="AB1977" s="228" t="str">
        <f t="shared" si="22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1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20"/>
        <v>0</v>
      </c>
      <c r="AB1978" s="228" t="str">
        <f t="shared" si="22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22">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23">IF(AND(C1979="Smelter not listed",OR(LEN(D1979)=0,LEN(E1979)=0)),1,0)</f>
        <v>0</v>
      </c>
      <c r="AB1979" s="228" t="str">
        <f t="shared" ref="AB1979" si="224">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25">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26">IF(AND(C1980="Smelter not listed",OR(LEN(D1980)=0,LEN(E1980)=0)),1,0)</f>
        <v>0</v>
      </c>
      <c r="AB1980" s="228" t="str">
        <f t="shared" ref="AB1980:AB2011" si="227">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25"/>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26"/>
        <v>0</v>
      </c>
      <c r="AB1981" s="228" t="str">
        <f t="shared" si="227"/>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25"/>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26"/>
        <v>0</v>
      </c>
      <c r="AB1982" s="228" t="str">
        <f t="shared" si="227"/>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25"/>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26"/>
        <v>0</v>
      </c>
      <c r="AB1983" s="228" t="str">
        <f t="shared" si="227"/>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25"/>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26"/>
        <v>0</v>
      </c>
      <c r="AB1984" s="228" t="str">
        <f t="shared" si="227"/>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25"/>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26"/>
        <v>0</v>
      </c>
      <c r="AB1985" s="228" t="str">
        <f t="shared" si="227"/>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25"/>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26"/>
        <v>0</v>
      </c>
      <c r="AB1986" s="228" t="str">
        <f t="shared" si="227"/>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25"/>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26"/>
        <v>0</v>
      </c>
      <c r="AB1987" s="228" t="str">
        <f t="shared" si="227"/>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2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26"/>
        <v>0</v>
      </c>
      <c r="AB1988" s="228" t="str">
        <f t="shared" si="227"/>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2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26"/>
        <v>0</v>
      </c>
      <c r="AB1989" s="228" t="str">
        <f t="shared" si="227"/>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2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26"/>
        <v>0</v>
      </c>
      <c r="AB1990" s="228" t="str">
        <f t="shared" si="227"/>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2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26"/>
        <v>0</v>
      </c>
      <c r="AB1991" s="228" t="str">
        <f t="shared" si="227"/>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2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26"/>
        <v>0</v>
      </c>
      <c r="AB1992" s="228" t="str">
        <f t="shared" si="227"/>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2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26"/>
        <v>0</v>
      </c>
      <c r="AB1993" s="228" t="str">
        <f t="shared" si="227"/>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2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26"/>
        <v>0</v>
      </c>
      <c r="AB1994" s="228" t="str">
        <f t="shared" si="227"/>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2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26"/>
        <v>0</v>
      </c>
      <c r="AB1995" s="228" t="str">
        <f t="shared" si="227"/>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2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26"/>
        <v>0</v>
      </c>
      <c r="AB1996" s="228" t="str">
        <f t="shared" si="227"/>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2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26"/>
        <v>0</v>
      </c>
      <c r="AB1997" s="228" t="str">
        <f t="shared" si="227"/>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2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26"/>
        <v>0</v>
      </c>
      <c r="AB1998" s="228" t="str">
        <f t="shared" si="227"/>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2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26"/>
        <v>0</v>
      </c>
      <c r="AB1999" s="228" t="str">
        <f t="shared" si="227"/>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2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26"/>
        <v>0</v>
      </c>
      <c r="AB2000" s="228" t="str">
        <f t="shared" si="227"/>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2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26"/>
        <v>0</v>
      </c>
      <c r="AB2001" s="228" t="str">
        <f t="shared" si="227"/>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2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26"/>
        <v>0</v>
      </c>
      <c r="AB2002" s="228" t="str">
        <f t="shared" si="227"/>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2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26"/>
        <v>0</v>
      </c>
      <c r="AB2003" s="228" t="str">
        <f t="shared" si="227"/>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2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26"/>
        <v>0</v>
      </c>
      <c r="AB2004" s="228" t="str">
        <f t="shared" si="227"/>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2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26"/>
        <v>0</v>
      </c>
      <c r="AB2005" s="228" t="str">
        <f t="shared" si="227"/>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2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26"/>
        <v>0</v>
      </c>
      <c r="AB2006" s="228" t="str">
        <f t="shared" si="227"/>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2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26"/>
        <v>0</v>
      </c>
      <c r="AB2007" s="228" t="str">
        <f t="shared" si="227"/>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2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26"/>
        <v>0</v>
      </c>
      <c r="AB2008" s="228" t="str">
        <f t="shared" si="227"/>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2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26"/>
        <v>0</v>
      </c>
      <c r="AB2009" s="228" t="str">
        <f t="shared" si="227"/>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2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26"/>
        <v>0</v>
      </c>
      <c r="AB2010" s="228" t="str">
        <f t="shared" si="227"/>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2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26"/>
        <v>0</v>
      </c>
      <c r="AB2011" s="228" t="str">
        <f t="shared" si="227"/>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28">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29">IF(AND(C2012="Smelter not listed",OR(LEN(D2012)=0,LEN(E2012)=0)),1,0)</f>
        <v>0</v>
      </c>
      <c r="AB2012" s="228" t="str">
        <f t="shared" ref="AB2012:AB2042" si="230">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28"/>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29"/>
        <v>0</v>
      </c>
      <c r="AB2013" s="228" t="str">
        <f t="shared" si="230"/>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28"/>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29"/>
        <v>0</v>
      </c>
      <c r="AB2014" s="228" t="str">
        <f t="shared" si="230"/>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28"/>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29"/>
        <v>0</v>
      </c>
      <c r="AB2015" s="228" t="str">
        <f t="shared" si="230"/>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28"/>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29"/>
        <v>0</v>
      </c>
      <c r="AB2016" s="228" t="str">
        <f t="shared" si="230"/>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28"/>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29"/>
        <v>0</v>
      </c>
      <c r="AB2017" s="228" t="str">
        <f t="shared" si="230"/>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28"/>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29"/>
        <v>0</v>
      </c>
      <c r="AB2018" s="228" t="str">
        <f t="shared" si="230"/>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2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29"/>
        <v>0</v>
      </c>
      <c r="AB2019" s="228" t="str">
        <f t="shared" si="230"/>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2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29"/>
        <v>0</v>
      </c>
      <c r="AB2020" s="228" t="str">
        <f t="shared" si="230"/>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2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29"/>
        <v>0</v>
      </c>
      <c r="AB2021" s="228" t="str">
        <f t="shared" si="230"/>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2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29"/>
        <v>0</v>
      </c>
      <c r="AB2022" s="228" t="str">
        <f t="shared" si="230"/>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2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29"/>
        <v>0</v>
      </c>
      <c r="AB2023" s="228" t="str">
        <f t="shared" si="230"/>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2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29"/>
        <v>0</v>
      </c>
      <c r="AB2024" s="228" t="str">
        <f t="shared" si="230"/>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2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29"/>
        <v>0</v>
      </c>
      <c r="AB2025" s="228" t="str">
        <f t="shared" si="230"/>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2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29"/>
        <v>0</v>
      </c>
      <c r="AB2026" s="228" t="str">
        <f t="shared" si="230"/>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2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29"/>
        <v>0</v>
      </c>
      <c r="AB2027" s="228" t="str">
        <f t="shared" si="230"/>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2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29"/>
        <v>0</v>
      </c>
      <c r="AB2028" s="228" t="str">
        <f t="shared" si="230"/>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2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29"/>
        <v>0</v>
      </c>
      <c r="AB2029" s="228" t="str">
        <f t="shared" si="230"/>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2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29"/>
        <v>0</v>
      </c>
      <c r="AB2030" s="228" t="str">
        <f t="shared" si="230"/>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2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29"/>
        <v>0</v>
      </c>
      <c r="AB2031" s="228" t="str">
        <f t="shared" si="230"/>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2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29"/>
        <v>0</v>
      </c>
      <c r="AB2032" s="228" t="str">
        <f t="shared" si="230"/>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2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29"/>
        <v>0</v>
      </c>
      <c r="AB2033" s="228" t="str">
        <f t="shared" si="230"/>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2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29"/>
        <v>0</v>
      </c>
      <c r="AB2034" s="228" t="str">
        <f t="shared" si="230"/>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2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29"/>
        <v>0</v>
      </c>
      <c r="AB2035" s="228" t="str">
        <f t="shared" si="23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2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29"/>
        <v>0</v>
      </c>
      <c r="AB2036" s="228" t="str">
        <f t="shared" si="23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2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29"/>
        <v>0</v>
      </c>
      <c r="AB2037" s="228" t="str">
        <f t="shared" si="23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2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29"/>
        <v>0</v>
      </c>
      <c r="AB2038" s="228" t="str">
        <f t="shared" si="23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2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29"/>
        <v>0</v>
      </c>
      <c r="AB2039" s="228" t="str">
        <f t="shared" si="23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2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29"/>
        <v>0</v>
      </c>
      <c r="AB2040" s="228" t="str">
        <f t="shared" si="23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2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29"/>
        <v>0</v>
      </c>
      <c r="AB2041" s="228" t="str">
        <f t="shared" si="23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2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29"/>
        <v>0</v>
      </c>
      <c r="AB2042" s="228" t="str">
        <f t="shared" si="23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3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32">IF(AND(C2043="Smelter not listed",OR(LEN(D2043)=0,LEN(E2043)=0)),1,0)</f>
        <v>0</v>
      </c>
      <c r="AB2043" s="228" t="str">
        <f t="shared" ref="AB2043" si="233">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34">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35">IF(AND(C2044="Smelter not listed",OR(LEN(D2044)=0,LEN(E2044)=0)),1,0)</f>
        <v>0</v>
      </c>
      <c r="AB2044" s="228" t="str">
        <f t="shared" ref="AB2044:AB2075" si="236">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34"/>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35"/>
        <v>0</v>
      </c>
      <c r="AB2045" s="228" t="str">
        <f t="shared" si="236"/>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34"/>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35"/>
        <v>0</v>
      </c>
      <c r="AB2046" s="228" t="str">
        <f t="shared" si="236"/>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34"/>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35"/>
        <v>0</v>
      </c>
      <c r="AB2047" s="228" t="str">
        <f t="shared" si="236"/>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34"/>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35"/>
        <v>0</v>
      </c>
      <c r="AB2048" s="228" t="str">
        <f t="shared" si="236"/>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34"/>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35"/>
        <v>0</v>
      </c>
      <c r="AB2049" s="228" t="str">
        <f t="shared" si="236"/>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34"/>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35"/>
        <v>0</v>
      </c>
      <c r="AB2050" s="228" t="str">
        <f t="shared" si="236"/>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34"/>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35"/>
        <v>0</v>
      </c>
      <c r="AB2051" s="228" t="str">
        <f t="shared" si="236"/>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34"/>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35"/>
        <v>0</v>
      </c>
      <c r="AB2052" s="228" t="str">
        <f t="shared" si="236"/>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3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35"/>
        <v>0</v>
      </c>
      <c r="AB2053" s="228" t="str">
        <f t="shared" si="236"/>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3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35"/>
        <v>0</v>
      </c>
      <c r="AB2054" s="228" t="str">
        <f t="shared" si="236"/>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3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35"/>
        <v>0</v>
      </c>
      <c r="AB2055" s="228" t="str">
        <f t="shared" si="236"/>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3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35"/>
        <v>0</v>
      </c>
      <c r="AB2056" s="228" t="str">
        <f t="shared" si="236"/>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3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35"/>
        <v>0</v>
      </c>
      <c r="AB2057" s="228" t="str">
        <f t="shared" si="236"/>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3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35"/>
        <v>0</v>
      </c>
      <c r="AB2058" s="228" t="str">
        <f t="shared" si="236"/>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3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35"/>
        <v>0</v>
      </c>
      <c r="AB2059" s="228" t="str">
        <f t="shared" si="236"/>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3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35"/>
        <v>0</v>
      </c>
      <c r="AB2060" s="228" t="str">
        <f t="shared" si="236"/>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3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35"/>
        <v>0</v>
      </c>
      <c r="AB2061" s="228" t="str">
        <f t="shared" si="236"/>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3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35"/>
        <v>0</v>
      </c>
      <c r="AB2062" s="228" t="str">
        <f t="shared" si="236"/>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3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35"/>
        <v>0</v>
      </c>
      <c r="AB2063" s="228" t="str">
        <f t="shared" si="236"/>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3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35"/>
        <v>0</v>
      </c>
      <c r="AB2064" s="228" t="str">
        <f t="shared" si="236"/>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3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35"/>
        <v>0</v>
      </c>
      <c r="AB2065" s="228" t="str">
        <f t="shared" si="236"/>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3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35"/>
        <v>0</v>
      </c>
      <c r="AB2066" s="228" t="str">
        <f t="shared" si="236"/>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3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35"/>
        <v>0</v>
      </c>
      <c r="AB2067" s="228" t="str">
        <f t="shared" si="236"/>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3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35"/>
        <v>0</v>
      </c>
      <c r="AB2068" s="228" t="str">
        <f t="shared" si="236"/>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3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35"/>
        <v>0</v>
      </c>
      <c r="AB2069" s="228" t="str">
        <f t="shared" si="236"/>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3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35"/>
        <v>0</v>
      </c>
      <c r="AB2070" s="228" t="str">
        <f t="shared" si="236"/>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3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35"/>
        <v>0</v>
      </c>
      <c r="AB2071" s="228" t="str">
        <f t="shared" si="236"/>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3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35"/>
        <v>0</v>
      </c>
      <c r="AB2072" s="228" t="str">
        <f t="shared" si="236"/>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3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35"/>
        <v>0</v>
      </c>
      <c r="AB2073" s="228" t="str">
        <f t="shared" si="236"/>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3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35"/>
        <v>0</v>
      </c>
      <c r="AB2074" s="228" t="str">
        <f t="shared" si="236"/>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3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35"/>
        <v>0</v>
      </c>
      <c r="AB2075" s="228" t="str">
        <f t="shared" si="236"/>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37">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38">IF(AND(C2076="Smelter not listed",OR(LEN(D2076)=0,LEN(E2076)=0)),1,0)</f>
        <v>0</v>
      </c>
      <c r="AB2076" s="228" t="str">
        <f t="shared" ref="AB2076:AB2106" si="239">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37"/>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38"/>
        <v>0</v>
      </c>
      <c r="AB2077" s="228" t="str">
        <f t="shared" si="239"/>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37"/>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38"/>
        <v>0</v>
      </c>
      <c r="AB2078" s="228" t="str">
        <f t="shared" si="239"/>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37"/>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38"/>
        <v>0</v>
      </c>
      <c r="AB2079" s="228" t="str">
        <f t="shared" si="239"/>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37"/>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38"/>
        <v>0</v>
      </c>
      <c r="AB2080" s="228" t="str">
        <f t="shared" si="239"/>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37"/>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38"/>
        <v>0</v>
      </c>
      <c r="AB2081" s="228" t="str">
        <f t="shared" si="239"/>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37"/>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38"/>
        <v>0</v>
      </c>
      <c r="AB2082" s="228" t="str">
        <f t="shared" si="239"/>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3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38"/>
        <v>0</v>
      </c>
      <c r="AB2083" s="228" t="str">
        <f t="shared" si="239"/>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3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38"/>
        <v>0</v>
      </c>
      <c r="AB2084" s="228" t="str">
        <f t="shared" si="239"/>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3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38"/>
        <v>0</v>
      </c>
      <c r="AB2085" s="228" t="str">
        <f t="shared" si="239"/>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3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38"/>
        <v>0</v>
      </c>
      <c r="AB2086" s="228" t="str">
        <f t="shared" si="239"/>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3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38"/>
        <v>0</v>
      </c>
      <c r="AB2087" s="228" t="str">
        <f t="shared" si="239"/>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3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38"/>
        <v>0</v>
      </c>
      <c r="AB2088" s="228" t="str">
        <f t="shared" si="239"/>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3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38"/>
        <v>0</v>
      </c>
      <c r="AB2089" s="228" t="str">
        <f t="shared" si="239"/>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3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38"/>
        <v>0</v>
      </c>
      <c r="AB2090" s="228" t="str">
        <f t="shared" si="239"/>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3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38"/>
        <v>0</v>
      </c>
      <c r="AB2091" s="228" t="str">
        <f t="shared" si="239"/>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3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38"/>
        <v>0</v>
      </c>
      <c r="AB2092" s="228" t="str">
        <f t="shared" si="239"/>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3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38"/>
        <v>0</v>
      </c>
      <c r="AB2093" s="228" t="str">
        <f t="shared" si="239"/>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3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38"/>
        <v>0</v>
      </c>
      <c r="AB2094" s="228" t="str">
        <f t="shared" si="239"/>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3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38"/>
        <v>0</v>
      </c>
      <c r="AB2095" s="228" t="str">
        <f t="shared" si="239"/>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3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38"/>
        <v>0</v>
      </c>
      <c r="AB2096" s="228" t="str">
        <f t="shared" si="239"/>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3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38"/>
        <v>0</v>
      </c>
      <c r="AB2097" s="228" t="str">
        <f t="shared" si="239"/>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3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38"/>
        <v>0</v>
      </c>
      <c r="AB2098" s="228" t="str">
        <f t="shared" si="239"/>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3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38"/>
        <v>0</v>
      </c>
      <c r="AB2099" s="228" t="str">
        <f t="shared" si="23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3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38"/>
        <v>0</v>
      </c>
      <c r="AB2100" s="228" t="str">
        <f t="shared" si="23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3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38"/>
        <v>0</v>
      </c>
      <c r="AB2101" s="228" t="str">
        <f t="shared" si="23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3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38"/>
        <v>0</v>
      </c>
      <c r="AB2102" s="228" t="str">
        <f t="shared" si="23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3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38"/>
        <v>0</v>
      </c>
      <c r="AB2103" s="228" t="str">
        <f t="shared" si="23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3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38"/>
        <v>0</v>
      </c>
      <c r="AB2104" s="228" t="str">
        <f t="shared" si="23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3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38"/>
        <v>0</v>
      </c>
      <c r="AB2105" s="228" t="str">
        <f t="shared" si="23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3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38"/>
        <v>0</v>
      </c>
      <c r="AB2106" s="228" t="str">
        <f t="shared" si="23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40">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41">IF(AND(C2107="Smelter not listed",OR(LEN(D2107)=0,LEN(E2107)=0)),1,0)</f>
        <v>0</v>
      </c>
      <c r="AB2107" s="228" t="str">
        <f t="shared" ref="AB2107" si="242">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43">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44">IF(AND(C2108="Smelter not listed",OR(LEN(D2108)=0,LEN(E2108)=0)),1,0)</f>
        <v>0</v>
      </c>
      <c r="AB2108" s="228" t="str">
        <f t="shared" ref="AB2108:AB2139" si="245">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43"/>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44"/>
        <v>0</v>
      </c>
      <c r="AB2109" s="228" t="str">
        <f t="shared" si="245"/>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43"/>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44"/>
        <v>0</v>
      </c>
      <c r="AB2110" s="228" t="str">
        <f t="shared" si="245"/>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43"/>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44"/>
        <v>0</v>
      </c>
      <c r="AB2111" s="228" t="str">
        <f t="shared" si="245"/>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43"/>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44"/>
        <v>0</v>
      </c>
      <c r="AB2112" s="228" t="str">
        <f t="shared" si="245"/>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43"/>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44"/>
        <v>0</v>
      </c>
      <c r="AB2113" s="228" t="str">
        <f t="shared" si="245"/>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43"/>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44"/>
        <v>0</v>
      </c>
      <c r="AB2114" s="228" t="str">
        <f t="shared" si="245"/>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43"/>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44"/>
        <v>0</v>
      </c>
      <c r="AB2115" s="228" t="str">
        <f t="shared" si="245"/>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43"/>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44"/>
        <v>0</v>
      </c>
      <c r="AB2116" s="228" t="str">
        <f t="shared" si="245"/>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4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44"/>
        <v>0</v>
      </c>
      <c r="AB2117" s="228" t="str">
        <f t="shared" si="245"/>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4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44"/>
        <v>0</v>
      </c>
      <c r="AB2118" s="228" t="str">
        <f t="shared" si="245"/>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4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44"/>
        <v>0</v>
      </c>
      <c r="AB2119" s="228" t="str">
        <f t="shared" si="245"/>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4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44"/>
        <v>0</v>
      </c>
      <c r="AB2120" s="228" t="str">
        <f t="shared" si="245"/>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4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44"/>
        <v>0</v>
      </c>
      <c r="AB2121" s="228" t="str">
        <f t="shared" si="245"/>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4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44"/>
        <v>0</v>
      </c>
      <c r="AB2122" s="228" t="str">
        <f t="shared" si="245"/>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4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44"/>
        <v>0</v>
      </c>
      <c r="AB2123" s="228" t="str">
        <f t="shared" si="245"/>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4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44"/>
        <v>0</v>
      </c>
      <c r="AB2124" s="228" t="str">
        <f t="shared" si="245"/>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4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44"/>
        <v>0</v>
      </c>
      <c r="AB2125" s="228" t="str">
        <f t="shared" si="245"/>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4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44"/>
        <v>0</v>
      </c>
      <c r="AB2126" s="228" t="str">
        <f t="shared" si="245"/>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4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44"/>
        <v>0</v>
      </c>
      <c r="AB2127" s="228" t="str">
        <f t="shared" si="245"/>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4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44"/>
        <v>0</v>
      </c>
      <c r="AB2128" s="228" t="str">
        <f t="shared" si="245"/>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4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44"/>
        <v>0</v>
      </c>
      <c r="AB2129" s="228" t="str">
        <f t="shared" si="245"/>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4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44"/>
        <v>0</v>
      </c>
      <c r="AB2130" s="228" t="str">
        <f t="shared" si="245"/>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4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44"/>
        <v>0</v>
      </c>
      <c r="AB2131" s="228" t="str">
        <f t="shared" si="245"/>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4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44"/>
        <v>0</v>
      </c>
      <c r="AB2132" s="228" t="str">
        <f t="shared" si="245"/>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4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44"/>
        <v>0</v>
      </c>
      <c r="AB2133" s="228" t="str">
        <f t="shared" si="245"/>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4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44"/>
        <v>0</v>
      </c>
      <c r="AB2134" s="228" t="str">
        <f t="shared" si="245"/>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4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44"/>
        <v>0</v>
      </c>
      <c r="AB2135" s="228" t="str">
        <f t="shared" si="245"/>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4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44"/>
        <v>0</v>
      </c>
      <c r="AB2136" s="228" t="str">
        <f t="shared" si="245"/>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4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44"/>
        <v>0</v>
      </c>
      <c r="AB2137" s="228" t="str">
        <f t="shared" si="245"/>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4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44"/>
        <v>0</v>
      </c>
      <c r="AB2138" s="228" t="str">
        <f t="shared" si="245"/>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4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44"/>
        <v>0</v>
      </c>
      <c r="AB2139" s="228" t="str">
        <f t="shared" si="245"/>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46">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47">IF(AND(C2140="Smelter not listed",OR(LEN(D2140)=0,LEN(E2140)=0)),1,0)</f>
        <v>0</v>
      </c>
      <c r="AB2140" s="228" t="str">
        <f t="shared" ref="AB2140:AB2170" si="248">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46"/>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47"/>
        <v>0</v>
      </c>
      <c r="AB2141" s="228" t="str">
        <f t="shared" si="248"/>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46"/>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47"/>
        <v>0</v>
      </c>
      <c r="AB2142" s="228" t="str">
        <f t="shared" si="248"/>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46"/>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47"/>
        <v>0</v>
      </c>
      <c r="AB2143" s="228" t="str">
        <f t="shared" si="248"/>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46"/>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47"/>
        <v>0</v>
      </c>
      <c r="AB2144" s="228" t="str">
        <f t="shared" si="248"/>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46"/>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47"/>
        <v>0</v>
      </c>
      <c r="AB2145" s="228" t="str">
        <f t="shared" si="248"/>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46"/>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47"/>
        <v>0</v>
      </c>
      <c r="AB2146" s="228" t="str">
        <f t="shared" si="248"/>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4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47"/>
        <v>0</v>
      </c>
      <c r="AB2147" s="228" t="str">
        <f t="shared" si="248"/>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4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47"/>
        <v>0</v>
      </c>
      <c r="AB2148" s="228" t="str">
        <f t="shared" si="248"/>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4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47"/>
        <v>0</v>
      </c>
      <c r="AB2149" s="228" t="str">
        <f t="shared" si="248"/>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4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47"/>
        <v>0</v>
      </c>
      <c r="AB2150" s="228" t="str">
        <f t="shared" si="248"/>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4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47"/>
        <v>0</v>
      </c>
      <c r="AB2151" s="228" t="str">
        <f t="shared" si="248"/>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4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47"/>
        <v>0</v>
      </c>
      <c r="AB2152" s="228" t="str">
        <f t="shared" si="248"/>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4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47"/>
        <v>0</v>
      </c>
      <c r="AB2153" s="228" t="str">
        <f t="shared" si="248"/>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4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47"/>
        <v>0</v>
      </c>
      <c r="AB2154" s="228" t="str">
        <f t="shared" si="248"/>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4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47"/>
        <v>0</v>
      </c>
      <c r="AB2155" s="228" t="str">
        <f t="shared" si="248"/>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4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47"/>
        <v>0</v>
      </c>
      <c r="AB2156" s="228" t="str">
        <f t="shared" si="248"/>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4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47"/>
        <v>0</v>
      </c>
      <c r="AB2157" s="228" t="str">
        <f t="shared" si="248"/>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4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47"/>
        <v>0</v>
      </c>
      <c r="AB2158" s="228" t="str">
        <f t="shared" si="248"/>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4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47"/>
        <v>0</v>
      </c>
      <c r="AB2159" s="228" t="str">
        <f t="shared" si="248"/>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4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47"/>
        <v>0</v>
      </c>
      <c r="AB2160" s="228" t="str">
        <f t="shared" si="248"/>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4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47"/>
        <v>0</v>
      </c>
      <c r="AB2161" s="228" t="str">
        <f t="shared" si="248"/>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4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47"/>
        <v>0</v>
      </c>
      <c r="AB2162" s="228" t="str">
        <f t="shared" si="248"/>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4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47"/>
        <v>0</v>
      </c>
      <c r="AB2163" s="228" t="str">
        <f t="shared" si="24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4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47"/>
        <v>0</v>
      </c>
      <c r="AB2164" s="228" t="str">
        <f t="shared" si="24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4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47"/>
        <v>0</v>
      </c>
      <c r="AB2165" s="228" t="str">
        <f t="shared" si="24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4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47"/>
        <v>0</v>
      </c>
      <c r="AB2166" s="228" t="str">
        <f t="shared" si="24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4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47"/>
        <v>0</v>
      </c>
      <c r="AB2167" s="228" t="str">
        <f t="shared" si="24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4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47"/>
        <v>0</v>
      </c>
      <c r="AB2168" s="228" t="str">
        <f t="shared" si="24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4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47"/>
        <v>0</v>
      </c>
      <c r="AB2169" s="228" t="str">
        <f t="shared" si="24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4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47"/>
        <v>0</v>
      </c>
      <c r="AB2170" s="228" t="str">
        <f t="shared" si="24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49">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250">IF(AND(C2171="Smelter not listed",OR(LEN(D2171)=0,LEN(E2171)=0)),1,0)</f>
        <v>0</v>
      </c>
      <c r="AB2171" s="228" t="str">
        <f t="shared" ref="AB2171" si="251">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52">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53">IF(AND(C2172="Smelter not listed",OR(LEN(D2172)=0,LEN(E2172)=0)),1,0)</f>
        <v>0</v>
      </c>
      <c r="AB2172" s="228" t="str">
        <f t="shared" ref="AB2172:AB2203" si="254">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52"/>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53"/>
        <v>0</v>
      </c>
      <c r="AB2173" s="228" t="str">
        <f t="shared" si="254"/>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52"/>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53"/>
        <v>0</v>
      </c>
      <c r="AB2174" s="228" t="str">
        <f t="shared" si="254"/>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52"/>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53"/>
        <v>0</v>
      </c>
      <c r="AB2175" s="228" t="str">
        <f t="shared" si="254"/>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52"/>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53"/>
        <v>0</v>
      </c>
      <c r="AB2176" s="228" t="str">
        <f t="shared" si="254"/>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52"/>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53"/>
        <v>0</v>
      </c>
      <c r="AB2177" s="228" t="str">
        <f t="shared" si="254"/>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52"/>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53"/>
        <v>0</v>
      </c>
      <c r="AB2178" s="228" t="str">
        <f t="shared" si="254"/>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52"/>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53"/>
        <v>0</v>
      </c>
      <c r="AB2179" s="228" t="str">
        <f t="shared" si="254"/>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52"/>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53"/>
        <v>0</v>
      </c>
      <c r="AB2180" s="228" t="str">
        <f t="shared" si="254"/>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5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53"/>
        <v>0</v>
      </c>
      <c r="AB2181" s="228" t="str">
        <f t="shared" si="254"/>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5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53"/>
        <v>0</v>
      </c>
      <c r="AB2182" s="228" t="str">
        <f t="shared" si="254"/>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5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53"/>
        <v>0</v>
      </c>
      <c r="AB2183" s="228" t="str">
        <f t="shared" si="254"/>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5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53"/>
        <v>0</v>
      </c>
      <c r="AB2184" s="228" t="str">
        <f t="shared" si="254"/>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5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53"/>
        <v>0</v>
      </c>
      <c r="AB2185" s="228" t="str">
        <f t="shared" si="254"/>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5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53"/>
        <v>0</v>
      </c>
      <c r="AB2186" s="228" t="str">
        <f t="shared" si="254"/>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5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53"/>
        <v>0</v>
      </c>
      <c r="AB2187" s="228" t="str">
        <f t="shared" si="254"/>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5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53"/>
        <v>0</v>
      </c>
      <c r="AB2188" s="228" t="str">
        <f t="shared" si="254"/>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5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53"/>
        <v>0</v>
      </c>
      <c r="AB2189" s="228" t="str">
        <f t="shared" si="254"/>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5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53"/>
        <v>0</v>
      </c>
      <c r="AB2190" s="228" t="str">
        <f t="shared" si="254"/>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5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53"/>
        <v>0</v>
      </c>
      <c r="AB2191" s="228" t="str">
        <f t="shared" si="254"/>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5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53"/>
        <v>0</v>
      </c>
      <c r="AB2192" s="228" t="str">
        <f t="shared" si="254"/>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5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53"/>
        <v>0</v>
      </c>
      <c r="AB2193" s="228" t="str">
        <f t="shared" si="254"/>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5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53"/>
        <v>0</v>
      </c>
      <c r="AB2194" s="228" t="str">
        <f t="shared" si="254"/>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5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53"/>
        <v>0</v>
      </c>
      <c r="AB2195" s="228" t="str">
        <f t="shared" si="254"/>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5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53"/>
        <v>0</v>
      </c>
      <c r="AB2196" s="228" t="str">
        <f t="shared" si="254"/>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5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53"/>
        <v>0</v>
      </c>
      <c r="AB2197" s="228" t="str">
        <f t="shared" si="254"/>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5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53"/>
        <v>0</v>
      </c>
      <c r="AB2198" s="228" t="str">
        <f t="shared" si="254"/>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5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53"/>
        <v>0</v>
      </c>
      <c r="AB2199" s="228" t="str">
        <f t="shared" si="254"/>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5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53"/>
        <v>0</v>
      </c>
      <c r="AB2200" s="228" t="str">
        <f t="shared" si="254"/>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5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53"/>
        <v>0</v>
      </c>
      <c r="AB2201" s="228" t="str">
        <f t="shared" si="254"/>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5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53"/>
        <v>0</v>
      </c>
      <c r="AB2202" s="228" t="str">
        <f t="shared" si="254"/>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5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53"/>
        <v>0</v>
      </c>
      <c r="AB2203" s="228" t="str">
        <f t="shared" si="254"/>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55">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56">IF(AND(C2204="Smelter not listed",OR(LEN(D2204)=0,LEN(E2204)=0)),1,0)</f>
        <v>0</v>
      </c>
      <c r="AB2204" s="228" t="str">
        <f t="shared" ref="AB2204:AB2234" si="257">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55"/>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56"/>
        <v>0</v>
      </c>
      <c r="AB2205" s="228" t="str">
        <f t="shared" si="257"/>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55"/>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56"/>
        <v>0</v>
      </c>
      <c r="AB2206" s="228" t="str">
        <f t="shared" si="257"/>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55"/>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56"/>
        <v>0</v>
      </c>
      <c r="AB2207" s="228" t="str">
        <f t="shared" si="257"/>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55"/>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56"/>
        <v>0</v>
      </c>
      <c r="AB2208" s="228" t="str">
        <f t="shared" si="257"/>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55"/>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56"/>
        <v>0</v>
      </c>
      <c r="AB2209" s="228" t="str">
        <f t="shared" si="257"/>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55"/>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56"/>
        <v>0</v>
      </c>
      <c r="AB2210" s="228" t="str">
        <f t="shared" si="257"/>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5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56"/>
        <v>0</v>
      </c>
      <c r="AB2211" s="228" t="str">
        <f t="shared" si="257"/>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5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56"/>
        <v>0</v>
      </c>
      <c r="AB2212" s="228" t="str">
        <f t="shared" si="257"/>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5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56"/>
        <v>0</v>
      </c>
      <c r="AB2213" s="228" t="str">
        <f t="shared" si="257"/>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5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56"/>
        <v>0</v>
      </c>
      <c r="AB2214" s="228" t="str">
        <f t="shared" si="257"/>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5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56"/>
        <v>0</v>
      </c>
      <c r="AB2215" s="228" t="str">
        <f t="shared" si="257"/>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5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56"/>
        <v>0</v>
      </c>
      <c r="AB2216" s="228" t="str">
        <f t="shared" si="257"/>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5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56"/>
        <v>0</v>
      </c>
      <c r="AB2217" s="228" t="str">
        <f t="shared" si="257"/>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5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56"/>
        <v>0</v>
      </c>
      <c r="AB2218" s="228" t="str">
        <f t="shared" si="257"/>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5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56"/>
        <v>0</v>
      </c>
      <c r="AB2219" s="228" t="str">
        <f t="shared" si="257"/>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5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56"/>
        <v>0</v>
      </c>
      <c r="AB2220" s="228" t="str">
        <f t="shared" si="257"/>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5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56"/>
        <v>0</v>
      </c>
      <c r="AB2221" s="228" t="str">
        <f t="shared" si="257"/>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5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56"/>
        <v>0</v>
      </c>
      <c r="AB2222" s="228" t="str">
        <f t="shared" si="257"/>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5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56"/>
        <v>0</v>
      </c>
      <c r="AB2223" s="228" t="str">
        <f t="shared" si="257"/>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5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56"/>
        <v>0</v>
      </c>
      <c r="AB2224" s="228" t="str">
        <f t="shared" si="257"/>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5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56"/>
        <v>0</v>
      </c>
      <c r="AB2225" s="228" t="str">
        <f t="shared" si="257"/>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5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56"/>
        <v>0</v>
      </c>
      <c r="AB2226" s="228" t="str">
        <f t="shared" si="257"/>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5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56"/>
        <v>0</v>
      </c>
      <c r="AB2227" s="228" t="str">
        <f t="shared" si="25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5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56"/>
        <v>0</v>
      </c>
      <c r="AB2228" s="228" t="str">
        <f t="shared" si="25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5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56"/>
        <v>0</v>
      </c>
      <c r="AB2229" s="228" t="str">
        <f t="shared" si="25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5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56"/>
        <v>0</v>
      </c>
      <c r="AB2230" s="228" t="str">
        <f t="shared" si="25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5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56"/>
        <v>0</v>
      </c>
      <c r="AB2231" s="228" t="str">
        <f t="shared" si="25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5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56"/>
        <v>0</v>
      </c>
      <c r="AB2232" s="228" t="str">
        <f t="shared" si="25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5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56"/>
        <v>0</v>
      </c>
      <c r="AB2233" s="228" t="str">
        <f t="shared" si="25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5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56"/>
        <v>0</v>
      </c>
      <c r="AB2234" s="228" t="str">
        <f t="shared" si="25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258">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259">IF(AND(C2235="Smelter not listed",OR(LEN(D2235)=0,LEN(E2235)=0)),1,0)</f>
        <v>0</v>
      </c>
      <c r="AB2235" s="228" t="str">
        <f t="shared" ref="AB2235" si="260">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61">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62">IF(AND(C2236="Smelter not listed",OR(LEN(D2236)=0,LEN(E2236)=0)),1,0)</f>
        <v>0</v>
      </c>
      <c r="AB2236" s="228" t="str">
        <f t="shared" ref="AB2236:AB2267" si="263">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61"/>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62"/>
        <v>0</v>
      </c>
      <c r="AB2237" s="228" t="str">
        <f t="shared" si="263"/>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61"/>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62"/>
        <v>0</v>
      </c>
      <c r="AB2238" s="228" t="str">
        <f t="shared" si="263"/>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61"/>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62"/>
        <v>0</v>
      </c>
      <c r="AB2239" s="228" t="str">
        <f t="shared" si="263"/>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61"/>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62"/>
        <v>0</v>
      </c>
      <c r="AB2240" s="228" t="str">
        <f t="shared" si="263"/>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61"/>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62"/>
        <v>0</v>
      </c>
      <c r="AB2241" s="228" t="str">
        <f t="shared" si="263"/>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61"/>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62"/>
        <v>0</v>
      </c>
      <c r="AB2242" s="228" t="str">
        <f t="shared" si="263"/>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61"/>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62"/>
        <v>0</v>
      </c>
      <c r="AB2243" s="228" t="str">
        <f t="shared" si="263"/>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6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62"/>
        <v>0</v>
      </c>
      <c r="AB2244" s="228" t="str">
        <f t="shared" si="263"/>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6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62"/>
        <v>0</v>
      </c>
      <c r="AB2245" s="228" t="str">
        <f t="shared" si="263"/>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6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62"/>
        <v>0</v>
      </c>
      <c r="AB2246" s="228" t="str">
        <f t="shared" si="263"/>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6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62"/>
        <v>0</v>
      </c>
      <c r="AB2247" s="228" t="str">
        <f t="shared" si="263"/>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6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62"/>
        <v>0</v>
      </c>
      <c r="AB2248" s="228" t="str">
        <f t="shared" si="263"/>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6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62"/>
        <v>0</v>
      </c>
      <c r="AB2249" s="228" t="str">
        <f t="shared" si="263"/>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6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62"/>
        <v>0</v>
      </c>
      <c r="AB2250" s="228" t="str">
        <f t="shared" si="263"/>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6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62"/>
        <v>0</v>
      </c>
      <c r="AB2251" s="228" t="str">
        <f t="shared" si="263"/>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6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62"/>
        <v>0</v>
      </c>
      <c r="AB2252" s="228" t="str">
        <f t="shared" si="263"/>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6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62"/>
        <v>0</v>
      </c>
      <c r="AB2253" s="228" t="str">
        <f t="shared" si="263"/>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6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62"/>
        <v>0</v>
      </c>
      <c r="AB2254" s="228" t="str">
        <f t="shared" si="263"/>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6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62"/>
        <v>0</v>
      </c>
      <c r="AB2255" s="228" t="str">
        <f t="shared" si="263"/>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6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62"/>
        <v>0</v>
      </c>
      <c r="AB2256" s="228" t="str">
        <f t="shared" si="263"/>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6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62"/>
        <v>0</v>
      </c>
      <c r="AB2257" s="228" t="str">
        <f t="shared" si="263"/>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6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62"/>
        <v>0</v>
      </c>
      <c r="AB2258" s="228" t="str">
        <f t="shared" si="263"/>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6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62"/>
        <v>0</v>
      </c>
      <c r="AB2259" s="228" t="str">
        <f t="shared" si="263"/>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6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62"/>
        <v>0</v>
      </c>
      <c r="AB2260" s="228" t="str">
        <f t="shared" si="263"/>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6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62"/>
        <v>0</v>
      </c>
      <c r="AB2261" s="228" t="str">
        <f t="shared" si="263"/>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6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62"/>
        <v>0</v>
      </c>
      <c r="AB2262" s="228" t="str">
        <f t="shared" si="263"/>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6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62"/>
        <v>0</v>
      </c>
      <c r="AB2263" s="228" t="str">
        <f t="shared" si="263"/>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6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62"/>
        <v>0</v>
      </c>
      <c r="AB2264" s="228" t="str">
        <f t="shared" si="263"/>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6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62"/>
        <v>0</v>
      </c>
      <c r="AB2265" s="228" t="str">
        <f t="shared" si="263"/>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6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62"/>
        <v>0</v>
      </c>
      <c r="AB2266" s="228" t="str">
        <f t="shared" si="263"/>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6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62"/>
        <v>0</v>
      </c>
      <c r="AB2267" s="228" t="str">
        <f t="shared" si="263"/>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64">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65">IF(AND(C2268="Smelter not listed",OR(LEN(D2268)=0,LEN(E2268)=0)),1,0)</f>
        <v>0</v>
      </c>
      <c r="AB2268" s="228" t="str">
        <f t="shared" ref="AB2268:AB2298" si="266">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64"/>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65"/>
        <v>0</v>
      </c>
      <c r="AB2269" s="228" t="str">
        <f t="shared" si="266"/>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64"/>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65"/>
        <v>0</v>
      </c>
      <c r="AB2270" s="228" t="str">
        <f t="shared" si="266"/>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64"/>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65"/>
        <v>0</v>
      </c>
      <c r="AB2271" s="228" t="str">
        <f t="shared" si="266"/>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64"/>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65"/>
        <v>0</v>
      </c>
      <c r="AB2272" s="228" t="str">
        <f t="shared" si="266"/>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64"/>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65"/>
        <v>0</v>
      </c>
      <c r="AB2273" s="228" t="str">
        <f t="shared" si="266"/>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64"/>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65"/>
        <v>0</v>
      </c>
      <c r="AB2274" s="228" t="str">
        <f t="shared" si="266"/>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6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65"/>
        <v>0</v>
      </c>
      <c r="AB2275" s="228" t="str">
        <f t="shared" si="266"/>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6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65"/>
        <v>0</v>
      </c>
      <c r="AB2276" s="228" t="str">
        <f t="shared" si="266"/>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6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65"/>
        <v>0</v>
      </c>
      <c r="AB2277" s="228" t="str">
        <f t="shared" si="266"/>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6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65"/>
        <v>0</v>
      </c>
      <c r="AB2278" s="228" t="str">
        <f t="shared" si="266"/>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6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65"/>
        <v>0</v>
      </c>
      <c r="AB2279" s="228" t="str">
        <f t="shared" si="266"/>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6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65"/>
        <v>0</v>
      </c>
      <c r="AB2280" s="228" t="str">
        <f t="shared" si="266"/>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6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65"/>
        <v>0</v>
      </c>
      <c r="AB2281" s="228" t="str">
        <f t="shared" si="266"/>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6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65"/>
        <v>0</v>
      </c>
      <c r="AB2282" s="228" t="str">
        <f t="shared" si="266"/>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6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65"/>
        <v>0</v>
      </c>
      <c r="AB2283" s="228" t="str">
        <f t="shared" si="266"/>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6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65"/>
        <v>0</v>
      </c>
      <c r="AB2284" s="228" t="str">
        <f t="shared" si="266"/>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6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65"/>
        <v>0</v>
      </c>
      <c r="AB2285" s="228" t="str">
        <f t="shared" si="266"/>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6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65"/>
        <v>0</v>
      </c>
      <c r="AB2286" s="228" t="str">
        <f t="shared" si="266"/>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6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65"/>
        <v>0</v>
      </c>
      <c r="AB2287" s="228" t="str">
        <f t="shared" si="266"/>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6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65"/>
        <v>0</v>
      </c>
      <c r="AB2288" s="228" t="str">
        <f t="shared" si="266"/>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6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65"/>
        <v>0</v>
      </c>
      <c r="AB2289" s="228" t="str">
        <f t="shared" si="266"/>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6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65"/>
        <v>0</v>
      </c>
      <c r="AB2290" s="228" t="str">
        <f t="shared" si="266"/>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6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65"/>
        <v>0</v>
      </c>
      <c r="AB2291" s="228" t="str">
        <f t="shared" si="26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6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65"/>
        <v>0</v>
      </c>
      <c r="AB2292" s="228" t="str">
        <f t="shared" si="26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6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65"/>
        <v>0</v>
      </c>
      <c r="AB2293" s="228" t="str">
        <f t="shared" si="26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6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65"/>
        <v>0</v>
      </c>
      <c r="AB2294" s="228" t="str">
        <f t="shared" si="26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6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65"/>
        <v>0</v>
      </c>
      <c r="AB2295" s="228" t="str">
        <f t="shared" si="26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6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65"/>
        <v>0</v>
      </c>
      <c r="AB2296" s="228" t="str">
        <f t="shared" si="26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6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65"/>
        <v>0</v>
      </c>
      <c r="AB2297" s="228" t="str">
        <f t="shared" si="26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6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65"/>
        <v>0</v>
      </c>
      <c r="AB2298" s="228" t="str">
        <f t="shared" si="26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267">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268">IF(AND(C2299="Smelter not listed",OR(LEN(D2299)=0,LEN(E2299)=0)),1,0)</f>
        <v>0</v>
      </c>
      <c r="AB2299" s="228" t="str">
        <f t="shared" ref="AB2299" si="269">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70">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271">IF(AND(C2300="Smelter not listed",OR(LEN(D2300)=0,LEN(E2300)=0)),1,0)</f>
        <v>0</v>
      </c>
      <c r="AB2300" s="228" t="str">
        <f t="shared" ref="AB2300:AB2331" si="272">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70"/>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71"/>
        <v>0</v>
      </c>
      <c r="AB2301" s="228" t="str">
        <f t="shared" si="272"/>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70"/>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71"/>
        <v>0</v>
      </c>
      <c r="AB2302" s="228" t="str">
        <f t="shared" si="272"/>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70"/>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71"/>
        <v>0</v>
      </c>
      <c r="AB2303" s="228" t="str">
        <f t="shared" si="272"/>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70"/>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71"/>
        <v>0</v>
      </c>
      <c r="AB2304" s="228" t="str">
        <f t="shared" si="272"/>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70"/>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71"/>
        <v>0</v>
      </c>
      <c r="AB2305" s="228" t="str">
        <f t="shared" si="272"/>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70"/>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71"/>
        <v>0</v>
      </c>
      <c r="AB2306" s="228" t="str">
        <f t="shared" si="272"/>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70"/>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71"/>
        <v>0</v>
      </c>
      <c r="AB2307" s="228" t="str">
        <f t="shared" si="272"/>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70"/>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71"/>
        <v>0</v>
      </c>
      <c r="AB2308" s="228" t="str">
        <f t="shared" si="272"/>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7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71"/>
        <v>0</v>
      </c>
      <c r="AB2309" s="228" t="str">
        <f t="shared" si="272"/>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7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71"/>
        <v>0</v>
      </c>
      <c r="AB2310" s="228" t="str">
        <f t="shared" si="272"/>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7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71"/>
        <v>0</v>
      </c>
      <c r="AB2311" s="228" t="str">
        <f t="shared" si="272"/>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7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71"/>
        <v>0</v>
      </c>
      <c r="AB2312" s="228" t="str">
        <f t="shared" si="272"/>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7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71"/>
        <v>0</v>
      </c>
      <c r="AB2313" s="228" t="str">
        <f t="shared" si="272"/>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7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71"/>
        <v>0</v>
      </c>
      <c r="AB2314" s="228" t="str">
        <f t="shared" si="272"/>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7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71"/>
        <v>0</v>
      </c>
      <c r="AB2315" s="228" t="str">
        <f t="shared" si="272"/>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7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71"/>
        <v>0</v>
      </c>
      <c r="AB2316" s="228" t="str">
        <f t="shared" si="272"/>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7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71"/>
        <v>0</v>
      </c>
      <c r="AB2317" s="228" t="str">
        <f t="shared" si="272"/>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7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71"/>
        <v>0</v>
      </c>
      <c r="AB2318" s="228" t="str">
        <f t="shared" si="272"/>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7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71"/>
        <v>0</v>
      </c>
      <c r="AB2319" s="228" t="str">
        <f t="shared" si="272"/>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7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71"/>
        <v>0</v>
      </c>
      <c r="AB2320" s="228" t="str">
        <f t="shared" si="272"/>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7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71"/>
        <v>0</v>
      </c>
      <c r="AB2321" s="228" t="str">
        <f t="shared" si="272"/>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7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71"/>
        <v>0</v>
      </c>
      <c r="AB2322" s="228" t="str">
        <f t="shared" si="272"/>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7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71"/>
        <v>0</v>
      </c>
      <c r="AB2323" s="228" t="str">
        <f t="shared" si="272"/>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7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71"/>
        <v>0</v>
      </c>
      <c r="AB2324" s="228" t="str">
        <f t="shared" si="272"/>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7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71"/>
        <v>0</v>
      </c>
      <c r="AB2325" s="228" t="str">
        <f t="shared" si="272"/>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7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71"/>
        <v>0</v>
      </c>
      <c r="AB2326" s="228" t="str">
        <f t="shared" si="272"/>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7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71"/>
        <v>0</v>
      </c>
      <c r="AB2327" s="228" t="str">
        <f t="shared" si="272"/>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7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71"/>
        <v>0</v>
      </c>
      <c r="AB2328" s="228" t="str">
        <f t="shared" si="272"/>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7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71"/>
        <v>0</v>
      </c>
      <c r="AB2329" s="228" t="str">
        <f t="shared" si="272"/>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7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71"/>
        <v>0</v>
      </c>
      <c r="AB2330" s="228" t="str">
        <f t="shared" si="272"/>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7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71"/>
        <v>0</v>
      </c>
      <c r="AB2331" s="228" t="str">
        <f t="shared" si="272"/>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73">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274">IF(AND(C2332="Smelter not listed",OR(LEN(D2332)=0,LEN(E2332)=0)),1,0)</f>
        <v>0</v>
      </c>
      <c r="AB2332" s="228" t="str">
        <f t="shared" ref="AB2332:AB2362" si="275">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73"/>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74"/>
        <v>0</v>
      </c>
      <c r="AB2333" s="228" t="str">
        <f t="shared" si="275"/>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73"/>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74"/>
        <v>0</v>
      </c>
      <c r="AB2334" s="228" t="str">
        <f t="shared" si="275"/>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73"/>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74"/>
        <v>0</v>
      </c>
      <c r="AB2335" s="228" t="str">
        <f t="shared" si="275"/>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73"/>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74"/>
        <v>0</v>
      </c>
      <c r="AB2336" s="228" t="str">
        <f t="shared" si="275"/>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73"/>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74"/>
        <v>0</v>
      </c>
      <c r="AB2337" s="228" t="str">
        <f t="shared" si="275"/>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73"/>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74"/>
        <v>0</v>
      </c>
      <c r="AB2338" s="228" t="str">
        <f t="shared" si="275"/>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7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74"/>
        <v>0</v>
      </c>
      <c r="AB2339" s="228" t="str">
        <f t="shared" si="275"/>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7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74"/>
        <v>0</v>
      </c>
      <c r="AB2340" s="228" t="str">
        <f t="shared" si="275"/>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7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74"/>
        <v>0</v>
      </c>
      <c r="AB2341" s="228" t="str">
        <f t="shared" si="275"/>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7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74"/>
        <v>0</v>
      </c>
      <c r="AB2342" s="228" t="str">
        <f t="shared" si="275"/>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7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74"/>
        <v>0</v>
      </c>
      <c r="AB2343" s="228" t="str">
        <f t="shared" si="275"/>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7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74"/>
        <v>0</v>
      </c>
      <c r="AB2344" s="228" t="str">
        <f t="shared" si="275"/>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7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74"/>
        <v>0</v>
      </c>
      <c r="AB2345" s="228" t="str">
        <f t="shared" si="275"/>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7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74"/>
        <v>0</v>
      </c>
      <c r="AB2346" s="228" t="str">
        <f t="shared" si="275"/>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7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74"/>
        <v>0</v>
      </c>
      <c r="AB2347" s="228" t="str">
        <f t="shared" si="275"/>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7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74"/>
        <v>0</v>
      </c>
      <c r="AB2348" s="228" t="str">
        <f t="shared" si="275"/>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7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74"/>
        <v>0</v>
      </c>
      <c r="AB2349" s="228" t="str">
        <f t="shared" si="275"/>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7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74"/>
        <v>0</v>
      </c>
      <c r="AB2350" s="228" t="str">
        <f t="shared" si="275"/>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7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74"/>
        <v>0</v>
      </c>
      <c r="AB2351" s="228" t="str">
        <f t="shared" si="275"/>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7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74"/>
        <v>0</v>
      </c>
      <c r="AB2352" s="228" t="str">
        <f t="shared" si="275"/>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7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74"/>
        <v>0</v>
      </c>
      <c r="AB2353" s="228" t="str">
        <f t="shared" si="275"/>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7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74"/>
        <v>0</v>
      </c>
      <c r="AB2354" s="228" t="str">
        <f t="shared" si="275"/>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7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74"/>
        <v>0</v>
      </c>
      <c r="AB2355" s="228" t="str">
        <f t="shared" si="275"/>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7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74"/>
        <v>0</v>
      </c>
      <c r="AB2356" s="228" t="str">
        <f t="shared" si="27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7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74"/>
        <v>0</v>
      </c>
      <c r="AB2357" s="228" t="str">
        <f t="shared" si="27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7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74"/>
        <v>0</v>
      </c>
      <c r="AB2358" s="228" t="str">
        <f t="shared" si="27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7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74"/>
        <v>0</v>
      </c>
      <c r="AB2359" s="228" t="str">
        <f t="shared" si="27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7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74"/>
        <v>0</v>
      </c>
      <c r="AB2360" s="228" t="str">
        <f t="shared" si="27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7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274"/>
        <v>0</v>
      </c>
      <c r="AB2361" s="228" t="str">
        <f t="shared" si="27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7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274"/>
        <v>0</v>
      </c>
      <c r="AB2362" s="228" t="str">
        <f t="shared" si="27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276">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277">IF(AND(C2363="Smelter not listed",OR(LEN(D2363)=0,LEN(E2363)=0)),1,0)</f>
        <v>0</v>
      </c>
      <c r="AB2363" s="228" t="str">
        <f t="shared" ref="AB2363" si="278">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79">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280">IF(AND(C2364="Smelter not listed",OR(LEN(D2364)=0,LEN(E2364)=0)),1,0)</f>
        <v>0</v>
      </c>
      <c r="AB2364" s="228" t="str">
        <f t="shared" ref="AB2364:AB2395" si="281">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79"/>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280"/>
        <v>0</v>
      </c>
      <c r="AB2365" s="228" t="str">
        <f t="shared" si="281"/>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79"/>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280"/>
        <v>0</v>
      </c>
      <c r="AB2366" s="228" t="str">
        <f t="shared" si="281"/>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79"/>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280"/>
        <v>0</v>
      </c>
      <c r="AB2367" s="228" t="str">
        <f t="shared" si="281"/>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79"/>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280"/>
        <v>0</v>
      </c>
      <c r="AB2368" s="228" t="str">
        <f t="shared" si="281"/>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79"/>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280"/>
        <v>0</v>
      </c>
      <c r="AB2369" s="228" t="str">
        <f t="shared" si="281"/>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79"/>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280"/>
        <v>0</v>
      </c>
      <c r="AB2370" s="228" t="str">
        <f t="shared" si="281"/>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79"/>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280"/>
        <v>0</v>
      </c>
      <c r="AB2371" s="228" t="str">
        <f t="shared" si="281"/>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79"/>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280"/>
        <v>0</v>
      </c>
      <c r="AB2372" s="228" t="str">
        <f t="shared" si="281"/>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79"/>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280"/>
        <v>0</v>
      </c>
      <c r="AB2373" s="228" t="str">
        <f t="shared" si="281"/>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79"/>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280"/>
        <v>0</v>
      </c>
      <c r="AB2374" s="228" t="str">
        <f t="shared" si="281"/>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79"/>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280"/>
        <v>0</v>
      </c>
      <c r="AB2375" s="228" t="str">
        <f t="shared" si="281"/>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7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280"/>
        <v>0</v>
      </c>
      <c r="AB2376" s="228" t="str">
        <f t="shared" si="281"/>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7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280"/>
        <v>0</v>
      </c>
      <c r="AB2377" s="228" t="str">
        <f t="shared" si="281"/>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7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280"/>
        <v>0</v>
      </c>
      <c r="AB2378" s="228" t="str">
        <f t="shared" si="281"/>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7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280"/>
        <v>0</v>
      </c>
      <c r="AB2379" s="228" t="str">
        <f t="shared" si="281"/>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7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280"/>
        <v>0</v>
      </c>
      <c r="AB2380" s="228" t="str">
        <f t="shared" si="281"/>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7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280"/>
        <v>0</v>
      </c>
      <c r="AB2381" s="228" t="str">
        <f t="shared" si="281"/>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7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280"/>
        <v>0</v>
      </c>
      <c r="AB2382" s="228" t="str">
        <f t="shared" si="281"/>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7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280"/>
        <v>0</v>
      </c>
      <c r="AB2383" s="228" t="str">
        <f t="shared" si="281"/>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7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280"/>
        <v>0</v>
      </c>
      <c r="AB2384" s="228" t="str">
        <f t="shared" si="281"/>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7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280"/>
        <v>0</v>
      </c>
      <c r="AB2385" s="228" t="str">
        <f t="shared" si="281"/>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7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280"/>
        <v>0</v>
      </c>
      <c r="AB2386" s="228" t="str">
        <f t="shared" si="281"/>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7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280"/>
        <v>0</v>
      </c>
      <c r="AB2387" s="228" t="str">
        <f t="shared" si="281"/>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7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280"/>
        <v>0</v>
      </c>
      <c r="AB2388" s="228" t="str">
        <f t="shared" si="281"/>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7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280"/>
        <v>0</v>
      </c>
      <c r="AB2389" s="228" t="str">
        <f t="shared" si="281"/>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7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280"/>
        <v>0</v>
      </c>
      <c r="AB2390" s="228" t="str">
        <f t="shared" si="281"/>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7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280"/>
        <v>0</v>
      </c>
      <c r="AB2391" s="228" t="str">
        <f t="shared" si="281"/>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7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280"/>
        <v>0</v>
      </c>
      <c r="AB2392" s="228" t="str">
        <f t="shared" si="281"/>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7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280"/>
        <v>0</v>
      </c>
      <c r="AB2393" s="228" t="str">
        <f t="shared" si="281"/>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7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280"/>
        <v>0</v>
      </c>
      <c r="AB2394" s="228" t="str">
        <f t="shared" si="281"/>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7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280"/>
        <v>0</v>
      </c>
      <c r="AB2395" s="228" t="str">
        <f t="shared" si="281"/>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82">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283">IF(AND(C2396="Smelter not listed",OR(LEN(D2396)=0,LEN(E2396)=0)),1,0)</f>
        <v>0</v>
      </c>
      <c r="AB2396" s="228" t="str">
        <f t="shared" ref="AB2396:AB2426" si="284">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82"/>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283"/>
        <v>0</v>
      </c>
      <c r="AB2397" s="228" t="str">
        <f t="shared" si="284"/>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82"/>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283"/>
        <v>0</v>
      </c>
      <c r="AB2398" s="228" t="str">
        <f t="shared" si="284"/>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82"/>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283"/>
        <v>0</v>
      </c>
      <c r="AB2399" s="228" t="str">
        <f t="shared" si="284"/>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82"/>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283"/>
        <v>0</v>
      </c>
      <c r="AB2400" s="228" t="str">
        <f t="shared" si="284"/>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82"/>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283"/>
        <v>0</v>
      </c>
      <c r="AB2401" s="228" t="str">
        <f t="shared" si="284"/>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82"/>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283"/>
        <v>0</v>
      </c>
      <c r="AB2402" s="228" t="str">
        <f t="shared" si="284"/>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8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283"/>
        <v>0</v>
      </c>
      <c r="AB2403" s="228" t="str">
        <f t="shared" si="284"/>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8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283"/>
        <v>0</v>
      </c>
      <c r="AB2404" s="228" t="str">
        <f t="shared" si="284"/>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8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283"/>
        <v>0</v>
      </c>
      <c r="AB2405" s="228" t="str">
        <f t="shared" si="284"/>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8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283"/>
        <v>0</v>
      </c>
      <c r="AB2406" s="228" t="str">
        <f t="shared" si="284"/>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8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283"/>
        <v>0</v>
      </c>
      <c r="AB2407" s="228" t="str">
        <f t="shared" si="284"/>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8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283"/>
        <v>0</v>
      </c>
      <c r="AB2408" s="228" t="str">
        <f t="shared" si="284"/>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8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283"/>
        <v>0</v>
      </c>
      <c r="AB2409" s="228" t="str">
        <f t="shared" si="284"/>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8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283"/>
        <v>0</v>
      </c>
      <c r="AB2410" s="228" t="str">
        <f t="shared" si="284"/>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8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283"/>
        <v>0</v>
      </c>
      <c r="AB2411" s="228" t="str">
        <f t="shared" si="284"/>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8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283"/>
        <v>0</v>
      </c>
      <c r="AB2412" s="228" t="str">
        <f t="shared" si="284"/>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8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283"/>
        <v>0</v>
      </c>
      <c r="AB2413" s="228" t="str">
        <f t="shared" si="284"/>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8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283"/>
        <v>0</v>
      </c>
      <c r="AB2414" s="228" t="str">
        <f t="shared" si="284"/>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8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283"/>
        <v>0</v>
      </c>
      <c r="AB2415" s="228" t="str">
        <f t="shared" si="284"/>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8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283"/>
        <v>0</v>
      </c>
      <c r="AB2416" s="228" t="str">
        <f t="shared" si="284"/>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8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283"/>
        <v>0</v>
      </c>
      <c r="AB2417" s="228" t="str">
        <f t="shared" si="284"/>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8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283"/>
        <v>0</v>
      </c>
      <c r="AB2418" s="228" t="str">
        <f t="shared" si="284"/>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8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283"/>
        <v>0</v>
      </c>
      <c r="AB2419" s="228" t="str">
        <f t="shared" si="284"/>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8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283"/>
        <v>0</v>
      </c>
      <c r="AB2420" s="228" t="str">
        <f t="shared" si="28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8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283"/>
        <v>0</v>
      </c>
      <c r="AB2421" s="228" t="str">
        <f t="shared" si="28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8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283"/>
        <v>0</v>
      </c>
      <c r="AB2422" s="228" t="str">
        <f t="shared" si="28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8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283"/>
        <v>0</v>
      </c>
      <c r="AB2423" s="228" t="str">
        <f t="shared" si="28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8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283"/>
        <v>0</v>
      </c>
      <c r="AB2424" s="228" t="str">
        <f t="shared" si="28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8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283"/>
        <v>0</v>
      </c>
      <c r="AB2425" s="228" t="str">
        <f t="shared" si="28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8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283"/>
        <v>0</v>
      </c>
      <c r="AB2426" s="228" t="str">
        <f t="shared" si="28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285">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286">IF(AND(C2427="Smelter not listed",OR(LEN(D2427)=0,LEN(E2427)=0)),1,0)</f>
        <v>0</v>
      </c>
      <c r="AB2427" s="228" t="str">
        <f t="shared" ref="AB2427" si="287">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88">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289">IF(AND(C2428="Smelter not listed",OR(LEN(D2428)=0,LEN(E2428)=0)),1,0)</f>
        <v>0</v>
      </c>
      <c r="AB2428" s="228" t="str">
        <f t="shared" ref="AB2428:AB2459" si="290">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8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289"/>
        <v>0</v>
      </c>
      <c r="AB2429" s="228" t="str">
        <f t="shared" si="290"/>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8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289"/>
        <v>0</v>
      </c>
      <c r="AB2430" s="228" t="str">
        <f t="shared" si="290"/>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8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289"/>
        <v>0</v>
      </c>
      <c r="AB2431" s="228" t="str">
        <f t="shared" si="290"/>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8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289"/>
        <v>0</v>
      </c>
      <c r="AB2432" s="228" t="str">
        <f t="shared" si="290"/>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8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289"/>
        <v>0</v>
      </c>
      <c r="AB2433" s="228" t="str">
        <f t="shared" si="290"/>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8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289"/>
        <v>0</v>
      </c>
      <c r="AB2434" s="228" t="str">
        <f t="shared" si="290"/>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8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289"/>
        <v>0</v>
      </c>
      <c r="AB2435" s="228" t="str">
        <f t="shared" si="290"/>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8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289"/>
        <v>0</v>
      </c>
      <c r="AB2436" s="228" t="str">
        <f t="shared" si="290"/>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8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289"/>
        <v>0</v>
      </c>
      <c r="AB2437" s="228" t="str">
        <f t="shared" si="290"/>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8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289"/>
        <v>0</v>
      </c>
      <c r="AB2438" s="228" t="str">
        <f t="shared" si="290"/>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8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289"/>
        <v>0</v>
      </c>
      <c r="AB2439" s="228" t="str">
        <f t="shared" si="290"/>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8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289"/>
        <v>0</v>
      </c>
      <c r="AB2440" s="228" t="str">
        <f t="shared" si="290"/>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8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289"/>
        <v>0</v>
      </c>
      <c r="AB2441" s="228" t="str">
        <f t="shared" si="290"/>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8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289"/>
        <v>0</v>
      </c>
      <c r="AB2442" s="228" t="str">
        <f t="shared" si="290"/>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8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289"/>
        <v>0</v>
      </c>
      <c r="AB2443" s="228" t="str">
        <f t="shared" si="290"/>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8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289"/>
        <v>0</v>
      </c>
      <c r="AB2444" s="228" t="str">
        <f t="shared" si="290"/>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8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289"/>
        <v>0</v>
      </c>
      <c r="AB2445" s="228" t="str">
        <f t="shared" si="290"/>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8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289"/>
        <v>0</v>
      </c>
      <c r="AB2446" s="228" t="str">
        <f t="shared" si="290"/>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8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289"/>
        <v>0</v>
      </c>
      <c r="AB2447" s="228" t="str">
        <f t="shared" si="290"/>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8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289"/>
        <v>0</v>
      </c>
      <c r="AB2448" s="228" t="str">
        <f t="shared" si="290"/>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8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289"/>
        <v>0</v>
      </c>
      <c r="AB2449" s="228" t="str">
        <f t="shared" si="290"/>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8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289"/>
        <v>0</v>
      </c>
      <c r="AB2450" s="228" t="str">
        <f t="shared" si="290"/>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8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289"/>
        <v>0</v>
      </c>
      <c r="AB2451" s="228" t="str">
        <f t="shared" si="290"/>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8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289"/>
        <v>0</v>
      </c>
      <c r="AB2452" s="228" t="str">
        <f t="shared" si="290"/>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8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289"/>
        <v>0</v>
      </c>
      <c r="AB2453" s="228" t="str">
        <f t="shared" si="290"/>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8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289"/>
        <v>0</v>
      </c>
      <c r="AB2454" s="228" t="str">
        <f t="shared" si="290"/>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8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289"/>
        <v>0</v>
      </c>
      <c r="AB2455" s="228" t="str">
        <f t="shared" si="290"/>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8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289"/>
        <v>0</v>
      </c>
      <c r="AB2456" s="228" t="str">
        <f t="shared" si="290"/>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8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289"/>
        <v>0</v>
      </c>
      <c r="AB2457" s="228" t="str">
        <f t="shared" si="290"/>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8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289"/>
        <v>0</v>
      </c>
      <c r="AB2458" s="228" t="str">
        <f t="shared" si="290"/>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8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289"/>
        <v>0</v>
      </c>
      <c r="AB2459" s="228" t="str">
        <f t="shared" si="290"/>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91">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292">IF(AND(C2460="Smelter not listed",OR(LEN(D2460)=0,LEN(E2460)=0)),1,0)</f>
        <v>0</v>
      </c>
      <c r="AB2460" s="228" t="str">
        <f t="shared" ref="AB2460:AB2490" si="293">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9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292"/>
        <v>0</v>
      </c>
      <c r="AB2461" s="228" t="str">
        <f t="shared" si="293"/>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9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292"/>
        <v>0</v>
      </c>
      <c r="AB2462" s="228" t="str">
        <f t="shared" si="293"/>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9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292"/>
        <v>0</v>
      </c>
      <c r="AB2463" s="228" t="str">
        <f t="shared" si="293"/>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91"/>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292"/>
        <v>0</v>
      </c>
      <c r="AB2464" s="228" t="str">
        <f t="shared" si="293"/>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91"/>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292"/>
        <v>0</v>
      </c>
      <c r="AB2465" s="228" t="str">
        <f t="shared" si="293"/>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91"/>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292"/>
        <v>0</v>
      </c>
      <c r="AB2466" s="228" t="str">
        <f t="shared" si="293"/>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9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292"/>
        <v>0</v>
      </c>
      <c r="AB2467" s="228" t="str">
        <f t="shared" si="293"/>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9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292"/>
        <v>0</v>
      </c>
      <c r="AB2468" s="228" t="str">
        <f t="shared" si="293"/>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9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292"/>
        <v>0</v>
      </c>
      <c r="AB2469" s="228" t="str">
        <f t="shared" si="293"/>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9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292"/>
        <v>0</v>
      </c>
      <c r="AB2470" s="228" t="str">
        <f t="shared" si="293"/>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9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292"/>
        <v>0</v>
      </c>
      <c r="AB2471" s="228" t="str">
        <f t="shared" si="293"/>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9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292"/>
        <v>0</v>
      </c>
      <c r="AB2472" s="228" t="str">
        <f t="shared" si="293"/>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9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292"/>
        <v>0</v>
      </c>
      <c r="AB2473" s="228" t="str">
        <f t="shared" si="293"/>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9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292"/>
        <v>0</v>
      </c>
      <c r="AB2474" s="228" t="str">
        <f t="shared" si="293"/>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9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292"/>
        <v>0</v>
      </c>
      <c r="AB2475" s="228" t="str">
        <f t="shared" si="293"/>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9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292"/>
        <v>0</v>
      </c>
      <c r="AB2476" s="228" t="str">
        <f t="shared" si="293"/>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9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292"/>
        <v>0</v>
      </c>
      <c r="AB2477" s="228" t="str">
        <f t="shared" si="293"/>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9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292"/>
        <v>0</v>
      </c>
      <c r="AB2478" s="228" t="str">
        <f t="shared" si="293"/>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9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292"/>
        <v>0</v>
      </c>
      <c r="AB2479" s="228" t="str">
        <f t="shared" si="293"/>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9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292"/>
        <v>0</v>
      </c>
      <c r="AB2480" s="228" t="str">
        <f t="shared" si="293"/>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9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292"/>
        <v>0</v>
      </c>
      <c r="AB2481" s="228" t="str">
        <f t="shared" si="293"/>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9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292"/>
        <v>0</v>
      </c>
      <c r="AB2482" s="228" t="str">
        <f t="shared" si="293"/>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9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292"/>
        <v>0</v>
      </c>
      <c r="AB2483" s="228" t="str">
        <f t="shared" si="293"/>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9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292"/>
        <v>0</v>
      </c>
      <c r="AB2484" s="228" t="str">
        <f t="shared" si="293"/>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9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292"/>
        <v>0</v>
      </c>
      <c r="AB2485" s="228" t="str">
        <f t="shared" si="293"/>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9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292"/>
        <v>0</v>
      </c>
      <c r="AB2486" s="228" t="str">
        <f t="shared" si="293"/>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9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292"/>
        <v>0</v>
      </c>
      <c r="AB2487" s="228" t="str">
        <f t="shared" si="293"/>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9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292"/>
        <v>0</v>
      </c>
      <c r="AB2488" s="228" t="str">
        <f t="shared" si="293"/>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9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292"/>
        <v>0</v>
      </c>
      <c r="AB2489" s="228" t="str">
        <f t="shared" si="293"/>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9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292"/>
        <v>0</v>
      </c>
      <c r="AB2490" s="228" t="str">
        <f t="shared" si="293"/>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294">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292"/>
        <v>0</v>
      </c>
      <c r="AB2491" s="228" t="str">
        <f t="shared" ref="AB2491" si="295">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292"/>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296">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97">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97"/>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97"/>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97"/>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97"/>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97"/>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97"/>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97"/>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97"/>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97"/>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97"/>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E92897E-9708-40AE-94DA-7D847E19117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Control Concepts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All products manufactured by Control Concepts Inc.</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Cory Watkins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cwatkins@ccipower.com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(952) 474-6200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Cory Watkins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cwatkins@ccipower.com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45664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https://ccipower.com/how-contact-us/conflict-minerals-statement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Cory Watkins</cp:lastModifiedBy>
  <cp:lastPrinted>2015-04-21T20:47:43Z</cp:lastPrinted>
  <dcterms:created xsi:type="dcterms:W3CDTF">2010-06-21T21:00:23Z</dcterms:created>
  <dcterms:modified xsi:type="dcterms:W3CDTF">2025-01-07T19:12:32Z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